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050" firstSheet="4" activeTab="10"/>
  </bookViews>
  <sheets>
    <sheet name="УТСУРК" sheetId="27" r:id="rId1"/>
    <sheet name="Соціальна" sheetId="22" r:id="rId2"/>
    <sheet name="Магістри 2023" sheetId="25" r:id="rId3"/>
    <sheet name="4-Екологія 2023-" sheetId="34" r:id="rId4"/>
    <sheet name="4-ТТ 2023-" sheetId="32" r:id="rId5"/>
    <sheet name="3-Екологія 2023-" sheetId="31" r:id="rId6"/>
    <sheet name="3-ТТск 2023-" sheetId="30" r:id="rId7"/>
    <sheet name="3-ТТ 2023-" sheetId="29" r:id="rId8"/>
    <sheet name="2-Екологія-23-" sheetId="26" r:id="rId9"/>
    <sheet name="2-ТТ ск 2023-" sheetId="24" r:id="rId10"/>
    <sheet name="2-ТТ 2023-" sheetId="23" r:id="rId11"/>
  </sheets>
  <definedNames>
    <definedName name="_Hlk521572621" localSheetId="10">'2-ТТ 2023-'!#REF!</definedName>
    <definedName name="_Hlk521572647" localSheetId="10">'2-ТТ 2023-'!#REF!</definedName>
    <definedName name="_xlnm.Print_Area" localSheetId="8">'2-Екологія-23-'!$A$1:$O$45</definedName>
    <definedName name="_xlnm.Print_Area" localSheetId="10">'2-ТТ 2023-'!$A$1:$Q$82</definedName>
    <definedName name="_xlnm.Print_Area" localSheetId="9">'2-ТТ ск 2023-'!$A$1:$P$69</definedName>
    <definedName name="_xlnm.Print_Area" localSheetId="5">'3-Екологія 2023-'!$A$1:$O$45</definedName>
    <definedName name="_xlnm.Print_Area" localSheetId="3">'4-Екологія 2023-'!$A$1:$P$42</definedName>
    <definedName name="_xlnm.Print_Area" localSheetId="2">'Магістри 2023'!$A$1:$P$75</definedName>
    <definedName name="_xlnm.Print_Area" localSheetId="1">Соціальна!$A$1:$Q$45</definedName>
  </definedNames>
  <calcPr calcId="114210"/>
</workbook>
</file>

<file path=xl/calcChain.xml><?xml version="1.0" encoding="utf-8"?>
<calcChain xmlns="http://schemas.openxmlformats.org/spreadsheetml/2006/main">
  <c r="N34" i="22"/>
  <c r="M44" i="23"/>
  <c r="E29"/>
  <c r="I29"/>
  <c r="K29"/>
  <c r="M31"/>
  <c r="N29"/>
  <c r="M29"/>
  <c r="G37" i="24"/>
  <c r="G48"/>
  <c r="G47"/>
  <c r="G40"/>
  <c r="G42"/>
  <c r="G53"/>
  <c r="G45"/>
  <c r="G46"/>
  <c r="G50"/>
  <c r="G55"/>
  <c r="G52"/>
  <c r="G51"/>
  <c r="G49"/>
  <c r="G32"/>
  <c r="G57"/>
  <c r="G54"/>
  <c r="G56"/>
  <c r="G36"/>
  <c r="G35"/>
  <c r="G38"/>
  <c r="G34"/>
  <c r="G44"/>
  <c r="G41"/>
  <c r="G29"/>
  <c r="G31"/>
  <c r="G39"/>
  <c r="G30"/>
  <c r="G33"/>
  <c r="G43"/>
  <c r="G30" i="22"/>
  <c r="G35"/>
  <c r="G36"/>
  <c r="G33"/>
  <c r="G29"/>
  <c r="G34"/>
  <c r="G32"/>
  <c r="G31"/>
  <c r="M33"/>
  <c r="K33"/>
  <c r="I33"/>
  <c r="E33"/>
  <c r="M36"/>
  <c r="K36"/>
  <c r="I36"/>
  <c r="E36"/>
  <c r="M35"/>
  <c r="K35"/>
  <c r="I35"/>
  <c r="E35"/>
  <c r="M32"/>
  <c r="K32"/>
  <c r="I32"/>
  <c r="E32"/>
  <c r="M30"/>
  <c r="K30"/>
  <c r="I30"/>
  <c r="E30"/>
  <c r="M29"/>
  <c r="K29"/>
  <c r="I29"/>
  <c r="E29"/>
  <c r="M31" i="34"/>
  <c r="K31"/>
  <c r="I31"/>
  <c r="G31"/>
  <c r="E31"/>
  <c r="N31"/>
  <c r="M30"/>
  <c r="K30"/>
  <c r="I30"/>
  <c r="G30"/>
  <c r="E30"/>
  <c r="M32"/>
  <c r="K32"/>
  <c r="I32"/>
  <c r="G32"/>
  <c r="E32"/>
  <c r="M51" i="32"/>
  <c r="K51"/>
  <c r="I51"/>
  <c r="E51"/>
  <c r="M49"/>
  <c r="K49"/>
  <c r="I49"/>
  <c r="E49"/>
  <c r="M43"/>
  <c r="K43"/>
  <c r="I43"/>
  <c r="E43"/>
  <c r="M52"/>
  <c r="K52"/>
  <c r="I52"/>
  <c r="E52"/>
  <c r="M48"/>
  <c r="K48"/>
  <c r="I48"/>
  <c r="E48"/>
  <c r="M40"/>
  <c r="K40"/>
  <c r="I40"/>
  <c r="E40"/>
  <c r="M41"/>
  <c r="K41"/>
  <c r="I41"/>
  <c r="E41"/>
  <c r="M42"/>
  <c r="K42"/>
  <c r="I42"/>
  <c r="E42"/>
  <c r="M50"/>
  <c r="K50"/>
  <c r="I50"/>
  <c r="E50"/>
  <c r="M44"/>
  <c r="K44"/>
  <c r="I44"/>
  <c r="E44"/>
  <c r="M47"/>
  <c r="K47"/>
  <c r="I47"/>
  <c r="E47"/>
  <c r="M39"/>
  <c r="K39"/>
  <c r="I39"/>
  <c r="E39"/>
  <c r="M38"/>
  <c r="K38"/>
  <c r="I38"/>
  <c r="E38"/>
  <c r="M35"/>
  <c r="K35"/>
  <c r="I35"/>
  <c r="E35"/>
  <c r="M37"/>
  <c r="K37"/>
  <c r="I37"/>
  <c r="E37"/>
  <c r="M36"/>
  <c r="K36"/>
  <c r="I36"/>
  <c r="E36"/>
  <c r="M46"/>
  <c r="K46"/>
  <c r="I46"/>
  <c r="E46"/>
  <c r="M45"/>
  <c r="K45"/>
  <c r="I45"/>
  <c r="E45"/>
  <c r="M31"/>
  <c r="K31"/>
  <c r="I31"/>
  <c r="E31"/>
  <c r="M32"/>
  <c r="K32"/>
  <c r="I32"/>
  <c r="E32"/>
  <c r="M34"/>
  <c r="K34"/>
  <c r="I34"/>
  <c r="E34"/>
  <c r="M30"/>
  <c r="K30"/>
  <c r="I30"/>
  <c r="E30"/>
  <c r="M33"/>
  <c r="K33"/>
  <c r="I33"/>
  <c r="E33"/>
  <c r="M30" i="31"/>
  <c r="K30"/>
  <c r="I30"/>
  <c r="E30"/>
  <c r="N30"/>
  <c r="M32"/>
  <c r="K32"/>
  <c r="I32"/>
  <c r="E32"/>
  <c r="N32"/>
  <c r="M31"/>
  <c r="K31"/>
  <c r="I31"/>
  <c r="N31"/>
  <c r="M29"/>
  <c r="K29"/>
  <c r="I29"/>
  <c r="E29"/>
  <c r="N29"/>
  <c r="M28"/>
  <c r="K28"/>
  <c r="I28"/>
  <c r="E28"/>
  <c r="N28"/>
  <c r="M39" i="30"/>
  <c r="K39"/>
  <c r="I39"/>
  <c r="E39"/>
  <c r="M50"/>
  <c r="K50"/>
  <c r="I50"/>
  <c r="E50"/>
  <c r="M47"/>
  <c r="K47"/>
  <c r="I47"/>
  <c r="E47"/>
  <c r="M46"/>
  <c r="K46"/>
  <c r="I46"/>
  <c r="E46"/>
  <c r="M38"/>
  <c r="K38"/>
  <c r="I38"/>
  <c r="E38"/>
  <c r="M43"/>
  <c r="K43"/>
  <c r="I43"/>
  <c r="E43"/>
  <c r="M49"/>
  <c r="K49"/>
  <c r="I49"/>
  <c r="E49"/>
  <c r="M37"/>
  <c r="K37"/>
  <c r="I37"/>
  <c r="E37"/>
  <c r="M33"/>
  <c r="K33"/>
  <c r="I33"/>
  <c r="E33"/>
  <c r="M45"/>
  <c r="K45"/>
  <c r="I45"/>
  <c r="E45"/>
  <c r="M40"/>
  <c r="K40"/>
  <c r="I40"/>
  <c r="E40"/>
  <c r="M41"/>
  <c r="K41"/>
  <c r="I41"/>
  <c r="E41"/>
  <c r="M32"/>
  <c r="K32"/>
  <c r="I32"/>
  <c r="E32"/>
  <c r="M35"/>
  <c r="K35"/>
  <c r="I35"/>
  <c r="E35"/>
  <c r="M44"/>
  <c r="K44"/>
  <c r="I44"/>
  <c r="E44"/>
  <c r="M48"/>
  <c r="K48"/>
  <c r="I48"/>
  <c r="E48"/>
  <c r="M36"/>
  <c r="K36"/>
  <c r="I36"/>
  <c r="E36"/>
  <c r="M42"/>
  <c r="K42"/>
  <c r="I42"/>
  <c r="E42"/>
  <c r="M31"/>
  <c r="K31"/>
  <c r="I31"/>
  <c r="E31"/>
  <c r="M34"/>
  <c r="K34"/>
  <c r="I34"/>
  <c r="E34"/>
  <c r="M30"/>
  <c r="K30"/>
  <c r="I30"/>
  <c r="E30"/>
  <c r="M44" i="29"/>
  <c r="K44"/>
  <c r="I44"/>
  <c r="E44"/>
  <c r="M42"/>
  <c r="K42"/>
  <c r="I42"/>
  <c r="E42"/>
  <c r="M43"/>
  <c r="K43"/>
  <c r="I43"/>
  <c r="E43"/>
  <c r="M46"/>
  <c r="K46"/>
  <c r="I46"/>
  <c r="E46"/>
  <c r="M40"/>
  <c r="K40"/>
  <c r="I40"/>
  <c r="E40"/>
  <c r="M38"/>
  <c r="K38"/>
  <c r="I38"/>
  <c r="E38"/>
  <c r="M39"/>
  <c r="K39"/>
  <c r="I39"/>
  <c r="E39"/>
  <c r="M45"/>
  <c r="K45"/>
  <c r="I45"/>
  <c r="E45"/>
  <c r="M36"/>
  <c r="K36"/>
  <c r="I36"/>
  <c r="E36"/>
  <c r="M33"/>
  <c r="K33"/>
  <c r="I33"/>
  <c r="E33"/>
  <c r="M34"/>
  <c r="K34"/>
  <c r="I34"/>
  <c r="E34"/>
  <c r="M37"/>
  <c r="K37"/>
  <c r="I37"/>
  <c r="E37"/>
  <c r="M32"/>
  <c r="K32"/>
  <c r="I32"/>
  <c r="E32"/>
  <c r="M35"/>
  <c r="K35"/>
  <c r="I35"/>
  <c r="E35"/>
  <c r="M41"/>
  <c r="K41"/>
  <c r="I41"/>
  <c r="E41"/>
  <c r="M31"/>
  <c r="K31"/>
  <c r="I31"/>
  <c r="E31"/>
  <c r="M30"/>
  <c r="K30"/>
  <c r="I30"/>
  <c r="E30"/>
  <c r="M51" i="24"/>
  <c r="K51"/>
  <c r="I51"/>
  <c r="E51"/>
  <c r="M30" i="23"/>
  <c r="M66"/>
  <c r="K66"/>
  <c r="I66"/>
  <c r="E66"/>
  <c r="M56"/>
  <c r="K56"/>
  <c r="I56"/>
  <c r="E56"/>
  <c r="E33"/>
  <c r="E61"/>
  <c r="E69"/>
  <c r="E36"/>
  <c r="E68"/>
  <c r="E38"/>
  <c r="E48"/>
  <c r="E42"/>
  <c r="E57"/>
  <c r="E46"/>
  <c r="E28"/>
  <c r="E35"/>
  <c r="E40"/>
  <c r="E43"/>
  <c r="E41"/>
  <c r="E39"/>
  <c r="E34"/>
  <c r="E31"/>
  <c r="E70"/>
  <c r="E52"/>
  <c r="E50"/>
  <c r="E37"/>
  <c r="E67"/>
  <c r="E62"/>
  <c r="E45"/>
  <c r="E51"/>
  <c r="E60"/>
  <c r="E32"/>
  <c r="E44"/>
  <c r="E49"/>
  <c r="E59"/>
  <c r="E53"/>
  <c r="E30"/>
  <c r="E64"/>
  <c r="E55"/>
  <c r="E58"/>
  <c r="E65"/>
  <c r="E47"/>
  <c r="E54"/>
  <c r="E63"/>
  <c r="E30" i="27"/>
  <c r="M30"/>
  <c r="G30"/>
  <c r="I30"/>
  <c r="K30"/>
  <c r="G41" i="25"/>
  <c r="I41"/>
  <c r="K41"/>
  <c r="M41"/>
  <c r="E41"/>
  <c r="E36"/>
  <c r="M36"/>
  <c r="G36"/>
  <c r="I36"/>
  <c r="K36"/>
  <c r="E31"/>
  <c r="M52"/>
  <c r="G31"/>
  <c r="I31"/>
  <c r="K31"/>
  <c r="E49"/>
  <c r="M57"/>
  <c r="G49"/>
  <c r="I49"/>
  <c r="K49"/>
  <c r="E45"/>
  <c r="M51"/>
  <c r="G45"/>
  <c r="I45"/>
  <c r="K45"/>
  <c r="E52"/>
  <c r="M37"/>
  <c r="G52"/>
  <c r="I52"/>
  <c r="K52"/>
  <c r="E57"/>
  <c r="M56"/>
  <c r="G57"/>
  <c r="I57"/>
  <c r="K57"/>
  <c r="E51"/>
  <c r="M46"/>
  <c r="G51"/>
  <c r="I51"/>
  <c r="K51"/>
  <c r="E37"/>
  <c r="M54"/>
  <c r="G37"/>
  <c r="I37"/>
  <c r="K37"/>
  <c r="E56"/>
  <c r="G56"/>
  <c r="I56"/>
  <c r="K56"/>
  <c r="E46"/>
  <c r="G46"/>
  <c r="I46"/>
  <c r="K46"/>
  <c r="E54"/>
  <c r="G54"/>
  <c r="I54"/>
  <c r="K54"/>
  <c r="M31"/>
  <c r="M49"/>
  <c r="M45"/>
  <c r="E61"/>
  <c r="G61"/>
  <c r="I61"/>
  <c r="K61"/>
  <c r="M61"/>
  <c r="E58"/>
  <c r="G58"/>
  <c r="I58"/>
  <c r="K58"/>
  <c r="E44"/>
  <c r="G44"/>
  <c r="I44"/>
  <c r="K44"/>
  <c r="E59"/>
  <c r="G59"/>
  <c r="I59"/>
  <c r="K59"/>
  <c r="M55"/>
  <c r="M58"/>
  <c r="M44"/>
  <c r="E34" i="22"/>
  <c r="I34"/>
  <c r="K34"/>
  <c r="M34"/>
  <c r="M41" i="24"/>
  <c r="K49"/>
  <c r="I49"/>
  <c r="E49"/>
  <c r="M56"/>
  <c r="E56"/>
  <c r="I56"/>
  <c r="K56"/>
  <c r="N56"/>
  <c r="M53"/>
  <c r="M57"/>
  <c r="K53"/>
  <c r="K57"/>
  <c r="I53"/>
  <c r="I57"/>
  <c r="E53"/>
  <c r="N53"/>
  <c r="E57"/>
  <c r="K31" i="22"/>
  <c r="I31"/>
  <c r="E31"/>
  <c r="M32" i="26"/>
  <c r="E32"/>
  <c r="I32"/>
  <c r="K32"/>
  <c r="N32"/>
  <c r="M65" i="23"/>
  <c r="M55"/>
  <c r="I65"/>
  <c r="K65"/>
  <c r="N65"/>
  <c r="M49"/>
  <c r="M58"/>
  <c r="N66"/>
  <c r="M60"/>
  <c r="M53"/>
  <c r="I60"/>
  <c r="K60"/>
  <c r="N60"/>
  <c r="M54"/>
  <c r="I54"/>
  <c r="K54"/>
  <c r="N54"/>
  <c r="M59"/>
  <c r="I55"/>
  <c r="K55"/>
  <c r="N55"/>
  <c r="M63"/>
  <c r="M64"/>
  <c r="K63"/>
  <c r="K64"/>
  <c r="K49"/>
  <c r="K58"/>
  <c r="I58"/>
  <c r="N58"/>
  <c r="K30"/>
  <c r="K53"/>
  <c r="K44"/>
  <c r="K59"/>
  <c r="I30"/>
  <c r="I53"/>
  <c r="I44"/>
  <c r="I59"/>
  <c r="I63"/>
  <c r="I64"/>
  <c r="N64"/>
  <c r="I49"/>
  <c r="M32"/>
  <c r="K32"/>
  <c r="K47"/>
  <c r="I32"/>
  <c r="N32"/>
  <c r="I47"/>
  <c r="M50"/>
  <c r="M37"/>
  <c r="M67"/>
  <c r="I67"/>
  <c r="K67"/>
  <c r="N67"/>
  <c r="M62"/>
  <c r="M45"/>
  <c r="M51"/>
  <c r="K50"/>
  <c r="K37"/>
  <c r="K62"/>
  <c r="K45"/>
  <c r="K51"/>
  <c r="I50"/>
  <c r="I37"/>
  <c r="I62"/>
  <c r="I45"/>
  <c r="I51"/>
  <c r="M70"/>
  <c r="I70"/>
  <c r="K70"/>
  <c r="N70"/>
  <c r="E29" i="26"/>
  <c r="M29"/>
  <c r="I29"/>
  <c r="K29"/>
  <c r="E30"/>
  <c r="M30"/>
  <c r="I30"/>
  <c r="K30"/>
  <c r="M42" i="24"/>
  <c r="M44"/>
  <c r="M34"/>
  <c r="M55"/>
  <c r="N49"/>
  <c r="M35"/>
  <c r="M49"/>
  <c r="M38"/>
  <c r="M46"/>
  <c r="M52"/>
  <c r="M54"/>
  <c r="E42"/>
  <c r="I42"/>
  <c r="K42"/>
  <c r="E44"/>
  <c r="I44"/>
  <c r="K44"/>
  <c r="N44"/>
  <c r="E34"/>
  <c r="I34"/>
  <c r="K34"/>
  <c r="N34"/>
  <c r="E55"/>
  <c r="I55"/>
  <c r="K55"/>
  <c r="N55"/>
  <c r="E35"/>
  <c r="I35"/>
  <c r="K35"/>
  <c r="N35"/>
  <c r="E41"/>
  <c r="I41"/>
  <c r="K41"/>
  <c r="E38"/>
  <c r="I38"/>
  <c r="K38"/>
  <c r="E46"/>
  <c r="I46"/>
  <c r="K46"/>
  <c r="E52"/>
  <c r="I52"/>
  <c r="K52"/>
  <c r="N52"/>
  <c r="E54"/>
  <c r="I54"/>
  <c r="K54"/>
  <c r="N54"/>
  <c r="M40" i="23"/>
  <c r="I40"/>
  <c r="K40"/>
  <c r="M43"/>
  <c r="I43"/>
  <c r="K43"/>
  <c r="M41"/>
  <c r="I41"/>
  <c r="K41"/>
  <c r="N41"/>
  <c r="M39"/>
  <c r="I39"/>
  <c r="K39"/>
  <c r="N39"/>
  <c r="M34"/>
  <c r="I34"/>
  <c r="K34"/>
  <c r="N34"/>
  <c r="I31"/>
  <c r="K31"/>
  <c r="M52"/>
  <c r="I52"/>
  <c r="K52"/>
  <c r="M69"/>
  <c r="I69"/>
  <c r="K69"/>
  <c r="E28" i="26"/>
  <c r="M28"/>
  <c r="I28"/>
  <c r="K28"/>
  <c r="E31" i="24"/>
  <c r="M31"/>
  <c r="I31"/>
  <c r="K31"/>
  <c r="E45"/>
  <c r="M45"/>
  <c r="I45"/>
  <c r="K45"/>
  <c r="E29"/>
  <c r="M29"/>
  <c r="I29"/>
  <c r="K29"/>
  <c r="E36"/>
  <c r="M36"/>
  <c r="I36"/>
  <c r="K36"/>
  <c r="M38" i="23"/>
  <c r="I38"/>
  <c r="K38"/>
  <c r="E31" i="26"/>
  <c r="M31"/>
  <c r="I31"/>
  <c r="K31"/>
  <c r="N31"/>
  <c r="E33" i="25"/>
  <c r="M33"/>
  <c r="G33"/>
  <c r="I33"/>
  <c r="K33"/>
  <c r="E62"/>
  <c r="M62"/>
  <c r="G62"/>
  <c r="I62"/>
  <c r="K62"/>
  <c r="N62"/>
  <c r="E43"/>
  <c r="M43"/>
  <c r="G43"/>
  <c r="I43"/>
  <c r="K43"/>
  <c r="N43"/>
  <c r="E40"/>
  <c r="M40"/>
  <c r="G40"/>
  <c r="I40"/>
  <c r="K40"/>
  <c r="E30"/>
  <c r="M30"/>
  <c r="G30"/>
  <c r="I30"/>
  <c r="K30"/>
  <c r="E48"/>
  <c r="M48"/>
  <c r="G48"/>
  <c r="I48"/>
  <c r="K48"/>
  <c r="N48"/>
  <c r="E50"/>
  <c r="M50"/>
  <c r="G50"/>
  <c r="I50"/>
  <c r="K50"/>
  <c r="N50"/>
  <c r="E39"/>
  <c r="M39"/>
  <c r="G39"/>
  <c r="I39"/>
  <c r="K39"/>
  <c r="E60"/>
  <c r="M60"/>
  <c r="G60"/>
  <c r="I60"/>
  <c r="K60"/>
  <c r="E55"/>
  <c r="M59"/>
  <c r="G55"/>
  <c r="I55"/>
  <c r="K55"/>
  <c r="N55"/>
  <c r="E43" i="24"/>
  <c r="E33"/>
  <c r="M33"/>
  <c r="I33"/>
  <c r="K33"/>
  <c r="N33"/>
  <c r="E40"/>
  <c r="M40"/>
  <c r="I40"/>
  <c r="K40"/>
  <c r="N40"/>
  <c r="M43"/>
  <c r="I43"/>
  <c r="K43"/>
  <c r="M57" i="23"/>
  <c r="I57"/>
  <c r="K57"/>
  <c r="N57"/>
  <c r="M46"/>
  <c r="I46"/>
  <c r="K46"/>
  <c r="N46"/>
  <c r="M28"/>
  <c r="I28"/>
  <c r="K28"/>
  <c r="M35"/>
  <c r="I35"/>
  <c r="K35"/>
  <c r="G28" i="25"/>
  <c r="G42"/>
  <c r="G38"/>
  <c r="G29"/>
  <c r="G35"/>
  <c r="G53"/>
  <c r="G47"/>
  <c r="G34"/>
  <c r="G32"/>
  <c r="E29"/>
  <c r="M29"/>
  <c r="I29"/>
  <c r="K29"/>
  <c r="E32"/>
  <c r="M32"/>
  <c r="I32"/>
  <c r="K32"/>
  <c r="E39" i="24"/>
  <c r="M39"/>
  <c r="I39"/>
  <c r="K39"/>
  <c r="N39"/>
  <c r="E50"/>
  <c r="M50"/>
  <c r="I50"/>
  <c r="K50"/>
  <c r="N50"/>
  <c r="M36" i="23"/>
  <c r="I36"/>
  <c r="K36"/>
  <c r="N36"/>
  <c r="E47" i="24"/>
  <c r="M47"/>
  <c r="I47"/>
  <c r="K47"/>
  <c r="N47"/>
  <c r="E53" i="25"/>
  <c r="M53"/>
  <c r="I53"/>
  <c r="K53"/>
  <c r="N53"/>
  <c r="E47"/>
  <c r="M47"/>
  <c r="I47"/>
  <c r="K47"/>
  <c r="E34"/>
  <c r="M34"/>
  <c r="I34"/>
  <c r="K34"/>
  <c r="N34"/>
  <c r="E28"/>
  <c r="M28"/>
  <c r="I28"/>
  <c r="K28"/>
  <c r="N28"/>
  <c r="E35"/>
  <c r="M35"/>
  <c r="I35"/>
  <c r="K35"/>
  <c r="E38"/>
  <c r="M38"/>
  <c r="I38"/>
  <c r="K38"/>
  <c r="N38"/>
  <c r="E42"/>
  <c r="M42"/>
  <c r="I42"/>
  <c r="K42"/>
  <c r="E32" i="24"/>
  <c r="M32"/>
  <c r="I32"/>
  <c r="K32"/>
  <c r="E48"/>
  <c r="M48"/>
  <c r="I48"/>
  <c r="K48"/>
  <c r="E30"/>
  <c r="M30"/>
  <c r="I30"/>
  <c r="K30"/>
  <c r="N30"/>
  <c r="E37"/>
  <c r="M37"/>
  <c r="I37"/>
  <c r="K37"/>
  <c r="M33" i="23"/>
  <c r="I33"/>
  <c r="K33"/>
  <c r="M61"/>
  <c r="I61"/>
  <c r="K61"/>
  <c r="N61"/>
  <c r="M68"/>
  <c r="I68"/>
  <c r="K68"/>
  <c r="M48"/>
  <c r="I48"/>
  <c r="K48"/>
  <c r="N48"/>
  <c r="M42"/>
  <c r="I42"/>
  <c r="K42"/>
  <c r="N30" i="34"/>
  <c r="N32"/>
  <c r="N44" i="29"/>
  <c r="N30"/>
  <c r="N31"/>
  <c r="N41"/>
  <c r="N35"/>
  <c r="N32"/>
  <c r="N37"/>
  <c r="N34"/>
  <c r="N33"/>
  <c r="N36"/>
  <c r="N45"/>
  <c r="N39"/>
  <c r="N38"/>
  <c r="N40"/>
  <c r="N46"/>
  <c r="N43"/>
  <c r="N42"/>
  <c r="N30" i="26"/>
  <c r="N28"/>
  <c r="N29"/>
  <c r="N57" i="24"/>
  <c r="N29"/>
  <c r="N41"/>
  <c r="N51"/>
  <c r="N46"/>
  <c r="N42"/>
  <c r="N43"/>
  <c r="N38"/>
  <c r="N31"/>
  <c r="N37"/>
  <c r="N32"/>
  <c r="N48"/>
  <c r="N45"/>
  <c r="N36"/>
  <c r="N47" i="23"/>
  <c r="N59"/>
  <c r="N31"/>
  <c r="N30"/>
  <c r="N62"/>
  <c r="N51"/>
  <c r="N37"/>
  <c r="N45"/>
  <c r="N50"/>
  <c r="N35"/>
  <c r="N63"/>
  <c r="N69"/>
  <c r="N49"/>
  <c r="N53"/>
  <c r="N68"/>
  <c r="N43"/>
  <c r="N42"/>
  <c r="N40"/>
  <c r="N38"/>
  <c r="N28"/>
  <c r="N52"/>
  <c r="N33"/>
  <c r="N29" i="22"/>
  <c r="N30"/>
  <c r="N32"/>
  <c r="N35"/>
  <c r="N36"/>
  <c r="N33"/>
  <c r="N30" i="27"/>
  <c r="N31" i="22"/>
  <c r="N29" i="25"/>
  <c r="N35"/>
  <c r="N58"/>
  <c r="N46"/>
  <c r="N59"/>
  <c r="N42"/>
  <c r="N56"/>
  <c r="N52"/>
  <c r="N32"/>
  <c r="N47"/>
  <c r="N57"/>
  <c r="N39"/>
  <c r="N40"/>
  <c r="N61"/>
  <c r="N51"/>
  <c r="N49"/>
  <c r="N36"/>
  <c r="N60"/>
  <c r="N30"/>
  <c r="N33"/>
  <c r="N44"/>
  <c r="N54"/>
  <c r="N37"/>
  <c r="N45"/>
  <c r="N31"/>
  <c r="N41"/>
  <c r="N33" i="32"/>
  <c r="N30"/>
  <c r="N46"/>
  <c r="N39"/>
  <c r="N47"/>
  <c r="N44"/>
  <c r="N40"/>
  <c r="N50"/>
  <c r="N42"/>
  <c r="N41"/>
  <c r="N34"/>
  <c r="N32"/>
  <c r="N31"/>
  <c r="N45"/>
  <c r="N43"/>
  <c r="N49"/>
  <c r="N36"/>
  <c r="N37"/>
  <c r="N35"/>
  <c r="N38"/>
  <c r="N48"/>
  <c r="N52"/>
  <c r="N51"/>
  <c r="N35" i="30"/>
  <c r="N33"/>
  <c r="N49"/>
  <c r="N43"/>
  <c r="N46"/>
  <c r="N47"/>
  <c r="N34"/>
  <c r="N38"/>
  <c r="N48"/>
  <c r="N44"/>
  <c r="N36"/>
  <c r="N30"/>
  <c r="N31"/>
  <c r="N42"/>
  <c r="N32"/>
  <c r="N41"/>
  <c r="N40"/>
  <c r="N45"/>
  <c r="N37"/>
  <c r="N50"/>
  <c r="N39"/>
  <c r="N56" i="23"/>
  <c r="N44"/>
</calcChain>
</file>

<file path=xl/sharedStrings.xml><?xml version="1.0" encoding="utf-8"?>
<sst xmlns="http://schemas.openxmlformats.org/spreadsheetml/2006/main" count="839" uniqueCount="279">
  <si>
    <t>ДЕРЖАВНИЙ УНІВЕРСИТЕТ ІНФРАСТРУКТУРИ ТА ТЕХНОЛОГІЙ</t>
  </si>
  <si>
    <t xml:space="preserve">Затверджено рішенням </t>
  </si>
  <si>
    <t xml:space="preserve">стипендіальної комісії </t>
  </si>
  <si>
    <t xml:space="preserve">протокол № ___ </t>
  </si>
  <si>
    <t>РЕЙТИНГОВИЙ СПИСОК СТУДЕНТІВ</t>
  </si>
  <si>
    <t>Назва спеціальності (напрям підготовки, галузь знань)</t>
  </si>
  <si>
    <t>Спеціалізація</t>
  </si>
  <si>
    <t>Період на який призначається академічна стипендія</t>
  </si>
  <si>
    <t>№ п/п</t>
  </si>
  <si>
    <t>ПІБ студента</t>
  </si>
  <si>
    <r>
      <t>Дод . Бал</t>
    </r>
    <r>
      <rPr>
        <b/>
        <sz val="12"/>
        <color indexed="8"/>
        <rFont val="Times New Roman"/>
        <family val="1"/>
        <charset val="204"/>
      </rPr>
      <t xml:space="preserve"> Бг</t>
    </r>
  </si>
  <si>
    <r>
      <t>Дод . Бал</t>
    </r>
    <r>
      <rPr>
        <b/>
        <sz val="12"/>
        <color indexed="8"/>
        <rFont val="Times New Roman"/>
        <family val="1"/>
        <charset val="204"/>
      </rPr>
      <t xml:space="preserve"> Бс</t>
    </r>
  </si>
  <si>
    <r>
      <t>Дод . Бал</t>
    </r>
    <r>
      <rPr>
        <b/>
        <sz val="12"/>
        <color indexed="8"/>
        <rFont val="Times New Roman"/>
        <family val="1"/>
        <charset val="204"/>
      </rPr>
      <t xml:space="preserve"> Бк</t>
    </r>
  </si>
  <si>
    <t>Примітка*</t>
  </si>
  <si>
    <t>* наявність пільг</t>
  </si>
  <si>
    <t xml:space="preserve">Декан </t>
  </si>
  <si>
    <t>Виконавець</t>
  </si>
  <si>
    <t>Рейтинговий бал (Рст)</t>
  </si>
  <si>
    <t>Бюджет/Контракт</t>
  </si>
  <si>
    <t>Навчальна складова</t>
  </si>
  <si>
    <t>*п-пільга, с-стипендія, оун- особливі успіхи в навчанні</t>
  </si>
  <si>
    <t>________________________________________________</t>
  </si>
  <si>
    <t>___________________</t>
  </si>
  <si>
    <r>
      <t>Дод . Бал</t>
    </r>
    <r>
      <rPr>
        <b/>
        <sz val="12"/>
        <color indexed="8"/>
        <rFont val="Times New Roman"/>
        <family val="1"/>
        <charset val="204"/>
      </rPr>
      <t xml:space="preserve"> Бн</t>
    </r>
  </si>
  <si>
    <t>Бакалавр</t>
  </si>
  <si>
    <t>Бюджет</t>
  </si>
  <si>
    <t>275.02 Транспорті технології (на залізничному транспорті)</t>
  </si>
  <si>
    <t>університету</t>
  </si>
  <si>
    <t>Освітній спупень</t>
  </si>
  <si>
    <t xml:space="preserve">Загальний ліміт стипендіатів </t>
  </si>
  <si>
    <t xml:space="preserve"> Київський інститут залізничного транспорту</t>
  </si>
  <si>
    <t xml:space="preserve">Ліміт стипендіатів, який затверджується для даного курсу          </t>
  </si>
  <si>
    <t>Київський інститут залізничного транспорту</t>
  </si>
  <si>
    <t xml:space="preserve"> (соціальна)</t>
  </si>
  <si>
    <t xml:space="preserve">                               РЕЙТИНГОВИЙ СПИСОК СТУДЕНТІВ</t>
  </si>
  <si>
    <t>Магістри</t>
  </si>
  <si>
    <t>1.</t>
  </si>
  <si>
    <t xml:space="preserve"> Семестр 1</t>
  </si>
  <si>
    <t>Контракт</t>
  </si>
  <si>
    <t>Мироненко Віктор Вікторович</t>
  </si>
  <si>
    <t>Заблудовський Олег Євгенович</t>
  </si>
  <si>
    <t>Особи, місце проживання яких зареєстровано (задекларовано) на особливо небезпечній території</t>
  </si>
  <si>
    <t xml:space="preserve">Вигівський Іван Михайлович </t>
  </si>
  <si>
    <t>Кучма Анастасія Іванівна</t>
  </si>
  <si>
    <t xml:space="preserve">Сідько Владислав Олександрович </t>
  </si>
  <si>
    <t>Думанський Віталій Максимович</t>
  </si>
  <si>
    <t>Грига Марія Андріївна</t>
  </si>
  <si>
    <t>Гороховський Тимофій Констянтинович</t>
  </si>
  <si>
    <t>Андрушенко Вадим Михайлович</t>
  </si>
  <si>
    <t>Педаш Міхаєлла Сергіївна</t>
  </si>
  <si>
    <t>Яриновський Максим Павлович</t>
  </si>
  <si>
    <t>Василевський Олександр Романович</t>
  </si>
  <si>
    <t>Діти-сироти,діти позбавлені батьківського піклування, особи з їх числа</t>
  </si>
  <si>
    <t>Особи, яким Законом України "Про статус і соціальний захист громадян, які постраждали внаслідок Чорнобильської катастрофи" надано право на прийом без екзаменів до державних закладів вищої освіти за результатами співбесіди</t>
  </si>
  <si>
    <t>Печериця Віталій Вячеславович</t>
  </si>
  <si>
    <t>Москаленко Олександр Сергійович</t>
  </si>
  <si>
    <t>Прокопчук Максим Михайлович</t>
  </si>
  <si>
    <t>Соловйов Олексій Андрійович</t>
  </si>
  <si>
    <t>Лихацький Артем Віталійович</t>
  </si>
  <si>
    <t>Гребеннік Євген Сергійович</t>
  </si>
  <si>
    <t>Бурсак Іван Олександрович</t>
  </si>
  <si>
    <t>Козаченко Вячеслав Іванович</t>
  </si>
  <si>
    <t>Яковлєв Вячеслав Русланович</t>
  </si>
  <si>
    <t>Корж Віталій Андрійович</t>
  </si>
  <si>
    <t>Кучер Артем Вікторович</t>
  </si>
  <si>
    <t>Діти загиблих (померлих) осіб, визначених у частині першій статті 10 Закону України "Про статус ветеранів війни, гарантії ії соціального захисту", особи з їх числа</t>
  </si>
  <si>
    <t>Навчальний рік 2022-2023</t>
  </si>
  <si>
    <t>Швець Анастасія Миколаївна</t>
  </si>
  <si>
    <t>Яковлева Даря Валентинівна</t>
  </si>
  <si>
    <t>Смаль Олександр Володимирович</t>
  </si>
  <si>
    <t>Балан Денис Віталійович</t>
  </si>
  <si>
    <t>Омельяненко Владислав Євгенійович</t>
  </si>
  <si>
    <t>Матійко Данило Володимирович</t>
  </si>
  <si>
    <t>Козачко Назар Олегович</t>
  </si>
  <si>
    <t>Поліщук Ігор Васильович</t>
  </si>
  <si>
    <t>Синицький Антон Володимирович</t>
  </si>
  <si>
    <t>Степанюк Тимофій Васильович</t>
  </si>
  <si>
    <t>Лисак Богдан Юрійович</t>
  </si>
  <si>
    <t>Грабінський Олександр Юрійович</t>
  </si>
  <si>
    <t>Шевченко Владислав Валентинович</t>
  </si>
  <si>
    <t>Діти осіб, визнаних постраждалими учасниками Революції гідності, учасниками бойових дій, особами з інвалідністю внаслідок війни відповідно до Закону України "Про статус ветеранів війни, гарантії їх соціального захисту"</t>
  </si>
  <si>
    <t>Кривохижа Вероніка Вікторівна*</t>
  </si>
  <si>
    <t>Чуфицький Ярослав Олександрович*</t>
  </si>
  <si>
    <t>Терновий Ілля Олегович*</t>
  </si>
  <si>
    <t>Дуднік Марина Дмитрівна*</t>
  </si>
  <si>
    <t>Голуб Валерія Аркадіївна*</t>
  </si>
  <si>
    <r>
      <t>Дод . Бал</t>
    </r>
    <r>
      <rPr>
        <b/>
        <sz val="14"/>
        <color indexed="8"/>
        <rFont val="Times New Roman"/>
        <family val="1"/>
        <charset val="204"/>
      </rPr>
      <t xml:space="preserve"> Бн</t>
    </r>
  </si>
  <si>
    <r>
      <t>Дод . Бал</t>
    </r>
    <r>
      <rPr>
        <b/>
        <sz val="14"/>
        <color indexed="8"/>
        <rFont val="Times New Roman"/>
        <family val="1"/>
        <charset val="204"/>
      </rPr>
      <t xml:space="preserve"> Бг</t>
    </r>
  </si>
  <si>
    <r>
      <t>Дод . Бал</t>
    </r>
    <r>
      <rPr>
        <b/>
        <sz val="14"/>
        <color indexed="8"/>
        <rFont val="Times New Roman"/>
        <family val="1"/>
        <charset val="204"/>
      </rPr>
      <t xml:space="preserve"> Бс</t>
    </r>
  </si>
  <si>
    <r>
      <t>Дод . Бал</t>
    </r>
    <r>
      <rPr>
        <b/>
        <sz val="14"/>
        <color indexed="8"/>
        <rFont val="Times New Roman"/>
        <family val="1"/>
        <charset val="204"/>
      </rPr>
      <t xml:space="preserve"> Бк</t>
    </r>
  </si>
  <si>
    <t>Левківський Василь Сергійович*</t>
  </si>
  <si>
    <t>Олег СТРЕЛКО</t>
  </si>
  <si>
    <t>Людмила КОРОБЕНЮК</t>
  </si>
  <si>
    <r>
      <t xml:space="preserve">Факультет  </t>
    </r>
    <r>
      <rPr>
        <u/>
        <sz val="20"/>
        <color indexed="8"/>
        <rFont val="Times New Roman"/>
        <family val="1"/>
        <charset val="204"/>
      </rPr>
      <t>Управління залізничним транспортом</t>
    </r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</si>
  <si>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20"/>
        <color indexed="8"/>
        <rFont val="Times New Roman"/>
        <family val="1"/>
        <charset val="204"/>
      </rPr>
      <t>_</t>
    </r>
    <r>
      <rPr>
        <sz val="20"/>
        <color indexed="8"/>
        <rFont val="Times New Roman"/>
        <family val="1"/>
        <charset val="204"/>
      </rPr>
      <t>____4______________</t>
    </r>
  </si>
  <si>
    <t>101 Екологія, Екологія транспортної інфраструктури</t>
  </si>
  <si>
    <t xml:space="preserve">Гавриленко Поліна Сергіївна </t>
  </si>
  <si>
    <t xml:space="preserve">Гаєвська Наталія Василівна </t>
  </si>
  <si>
    <t xml:space="preserve">Гуйван Владислав Сергійович </t>
  </si>
  <si>
    <t xml:space="preserve">Лигун Юлія Юріївна </t>
  </si>
  <si>
    <t xml:space="preserve">Марчук Дмитро Ігорович </t>
  </si>
  <si>
    <t xml:space="preserve">Саволюк Андрій Вікторович </t>
  </si>
  <si>
    <t xml:space="preserve">Ходаківський Максим Ігорович </t>
  </si>
  <si>
    <t xml:space="preserve">Артемук Максим Федорович </t>
  </si>
  <si>
    <t xml:space="preserve">Воскобойнік Кирило Борисович </t>
  </si>
  <si>
    <t xml:space="preserve">Довбня Станіслав Вікторович </t>
  </si>
  <si>
    <t>Желтановський Ілля Сергійович</t>
  </si>
  <si>
    <t xml:space="preserve">Кошелюк Олена Василівна </t>
  </si>
  <si>
    <t xml:space="preserve">Кривоніщенко Владислав Віталійович </t>
  </si>
  <si>
    <t xml:space="preserve">Онопрієнко Олександр Вікторович </t>
  </si>
  <si>
    <t>Підхлібний Владислав Віталійович</t>
  </si>
  <si>
    <t>Булах Олександр Володимирович</t>
  </si>
  <si>
    <t>Войташевський Богдан Ігорович</t>
  </si>
  <si>
    <t>Городинець Сергій Павлович</t>
  </si>
  <si>
    <t>Дудник Тарас Віталійович</t>
  </si>
  <si>
    <t>Ейзембрук Сергій Васильович</t>
  </si>
  <si>
    <t>Кобишев Андрій Миколайович</t>
  </si>
  <si>
    <t>Кушнаренко Микола Павлович</t>
  </si>
  <si>
    <t>Підько Сергій Васильович</t>
  </si>
  <si>
    <t>Пунько Руслан Володимирович</t>
  </si>
  <si>
    <t>Чмихов Дмитро Олександрович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</si>
  <si>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20"/>
        <color indexed="8"/>
        <rFont val="Times New Roman"/>
        <family val="1"/>
        <charset val="204"/>
      </rPr>
      <t>_</t>
    </r>
    <r>
      <rPr>
        <sz val="20"/>
        <color indexed="8"/>
        <rFont val="Times New Roman"/>
        <family val="1"/>
        <charset val="204"/>
      </rPr>
      <t>___17________________</t>
    </r>
  </si>
  <si>
    <t>Курс  1-ТТ (Магістри) УТСУРК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</si>
  <si>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20"/>
        <color indexed="8"/>
        <rFont val="Times New Roman"/>
        <family val="1"/>
        <charset val="204"/>
      </rPr>
      <t>_</t>
    </r>
    <r>
      <rPr>
        <sz val="20"/>
        <color indexed="8"/>
        <rFont val="Times New Roman"/>
        <family val="1"/>
        <charset val="204"/>
      </rPr>
      <t>___5________________</t>
    </r>
  </si>
  <si>
    <t>Ліміт стипендіатів, який затверджується для даного курсу          2</t>
  </si>
  <si>
    <t>Олійник Дар*я Владиславівна</t>
  </si>
  <si>
    <t>Осмірко Максим Андрійович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</si>
  <si>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20"/>
        <color indexed="8"/>
        <rFont val="Times New Roman"/>
        <family val="1"/>
        <charset val="204"/>
      </rPr>
      <t>_</t>
    </r>
    <r>
      <rPr>
        <sz val="20"/>
        <color indexed="8"/>
        <rFont val="Times New Roman"/>
        <family val="1"/>
        <charset val="204"/>
      </rPr>
      <t>___29________________</t>
    </r>
  </si>
  <si>
    <r>
      <t>«</t>
    </r>
    <r>
      <rPr>
        <u/>
        <sz val="20"/>
        <color indexed="8"/>
        <rFont val="Times New Roman"/>
        <family val="1"/>
        <charset val="204"/>
      </rPr>
      <t xml:space="preserve">    </t>
    </r>
    <r>
      <rPr>
        <sz val="20"/>
        <color indexed="8"/>
        <rFont val="Times New Roman"/>
        <family val="1"/>
        <charset val="204"/>
      </rPr>
      <t>»</t>
    </r>
    <r>
      <rPr>
        <u/>
        <sz val="20"/>
        <color indexed="8"/>
        <rFont val="Times New Roman"/>
        <family val="1"/>
        <charset val="204"/>
      </rPr>
      <t xml:space="preserve">                    </t>
    </r>
    <r>
      <rPr>
        <sz val="20"/>
        <color indexed="8"/>
        <rFont val="Times New Roman"/>
        <family val="1"/>
        <charset val="204"/>
      </rPr>
      <t xml:space="preserve">2023р. </t>
    </r>
  </si>
  <si>
    <t>Блиндюк Максим Миколайович</t>
  </si>
  <si>
    <t>Серга Владислав</t>
  </si>
  <si>
    <t>** мають оцінки менше 75 балів та не претендують на стипендію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</si>
  <si>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20"/>
        <color indexed="8"/>
        <rFont val="Times New Roman"/>
        <family val="1"/>
        <charset val="204"/>
      </rPr>
      <t>_</t>
    </r>
    <r>
      <rPr>
        <sz val="20"/>
        <color indexed="8"/>
        <rFont val="Times New Roman"/>
        <family val="1"/>
        <charset val="204"/>
      </rPr>
      <t>___20________________</t>
    </r>
  </si>
  <si>
    <t>Нечипорук Артем Олександрович**</t>
  </si>
  <si>
    <t>Безносюк Богдан Анатолійович**</t>
  </si>
  <si>
    <t>Бурдик Ілля Вадимович**</t>
  </si>
  <si>
    <t>Якімцева Тетяна Олександрівна**</t>
  </si>
  <si>
    <t>Подельський Максим Олександрович**</t>
  </si>
  <si>
    <t>Пахнющий Ігор Петрович**</t>
  </si>
  <si>
    <t>Устименко Ростислав Олександрович**</t>
  </si>
  <si>
    <t>Олексієвець Олександр Ігорович**</t>
  </si>
  <si>
    <t>Крапивницький Дмитро Володимирович**</t>
  </si>
  <si>
    <t>Гасс Констянтин Анатолійович**</t>
  </si>
  <si>
    <t>*</t>
  </si>
  <si>
    <t>01.01.2023 -30.06.2023</t>
  </si>
  <si>
    <r>
      <t xml:space="preserve">Факультет  </t>
    </r>
    <r>
      <rPr>
        <u/>
        <sz val="14"/>
        <color indexed="8"/>
        <rFont val="Times New Roman"/>
        <family val="1"/>
        <charset val="204"/>
      </rPr>
      <t>Управління залізничним транспортом</t>
    </r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</si>
  <si>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>___16________________</t>
    </r>
  </si>
  <si>
    <t>Тузинський Максим Андрійович</t>
  </si>
  <si>
    <t>Артемук Олександр Федорович</t>
  </si>
  <si>
    <t>Рахманова Ярослава Ярославівна*</t>
  </si>
  <si>
    <t>Дитина позбавлена батьківського піклування, якій в законодавчому порядку призначено опікуна</t>
  </si>
  <si>
    <t>Скотанюк Богдан Михайлович</t>
  </si>
  <si>
    <t>Якубовський Сергій Сергійович</t>
  </si>
  <si>
    <t>Валіновський Андрій Анатолійович**</t>
  </si>
  <si>
    <t>Черненко Аліна Віталіївна**</t>
  </si>
  <si>
    <t>Навроцька Надія Андріївна**</t>
  </si>
  <si>
    <t>Клеймьонов Іван Сергійович</t>
  </si>
  <si>
    <t>Ігнатов Євгеній Володимирович**</t>
  </si>
  <si>
    <r>
      <t>«</t>
    </r>
    <r>
      <rPr>
        <u/>
        <sz val="12"/>
        <color indexed="8"/>
        <rFont val="Times New Roman"/>
        <family val="1"/>
        <charset val="204"/>
      </rPr>
      <t xml:space="preserve">    </t>
    </r>
    <r>
      <rPr>
        <sz val="12"/>
        <color indexed="8"/>
        <rFont val="Times New Roman"/>
        <family val="1"/>
        <charset val="204"/>
      </rPr>
      <t>»</t>
    </r>
    <r>
      <rPr>
        <u/>
        <sz val="12"/>
        <color indexed="8"/>
        <rFont val="Times New Roman"/>
        <family val="1"/>
        <charset val="204"/>
      </rPr>
      <t xml:space="preserve">                    </t>
    </r>
    <r>
      <rPr>
        <sz val="12"/>
        <color indexed="8"/>
        <rFont val="Times New Roman"/>
        <family val="1"/>
        <charset val="204"/>
      </rPr>
      <t xml:space="preserve">2023р. </t>
    </r>
  </si>
  <si>
    <t>Герасименко Марія Ігорівна</t>
  </si>
  <si>
    <t>Жук Дмитро Степанович**</t>
  </si>
  <si>
    <t>Мшанецький Дмитро Олександрович**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</si>
  <si>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>___15________________</t>
    </r>
  </si>
  <si>
    <t>Рибалко Євгеній Володимирович</t>
  </si>
  <si>
    <t>Рухайло Інна Русланівна**</t>
  </si>
  <si>
    <t>Ройченко Петро Леонідович</t>
  </si>
  <si>
    <t>Іванець Вадим Петрович**</t>
  </si>
  <si>
    <t>Василевський Дмитро Анатолійович</t>
  </si>
  <si>
    <t>Фролов Владислав Юрійович*</t>
  </si>
  <si>
    <t>Особи з числа дітей сиріт на повному державному забезпеченні</t>
  </si>
  <si>
    <t>Кутас Іван Сергійович*</t>
  </si>
  <si>
    <t>Дитина УБД</t>
  </si>
  <si>
    <t>Узорко Євгенія Степанівна**</t>
  </si>
  <si>
    <t>Томчук Богдан Анатолійович</t>
  </si>
  <si>
    <t>Сергійчук Андрій Віталійович**</t>
  </si>
  <si>
    <t>Тарасов Володимир Юрійович*</t>
  </si>
  <si>
    <t>Юхименко Богдан Олександрович</t>
  </si>
  <si>
    <t>Ярош Дмитро Олегович</t>
  </si>
  <si>
    <t>Вознюк Владислав Валентинович**</t>
  </si>
  <si>
    <t>Іванько Сергій Васильович</t>
  </si>
  <si>
    <t>Андрієвський Дмитро Миколайович**</t>
  </si>
  <si>
    <t>Залістовський Євгеній Володимирович</t>
  </si>
  <si>
    <t>Мельник Максим Сергійович**</t>
  </si>
  <si>
    <t>Соболь Юлія Олександрівна**</t>
  </si>
  <si>
    <t>Луценко Андрій Ігорович**</t>
  </si>
  <si>
    <t>Ткачов Михайло Сергійович</t>
  </si>
  <si>
    <t>Малишева Крістіна Дмитрівна</t>
  </si>
  <si>
    <t>Ільюшко Олександр Миколайович</t>
  </si>
  <si>
    <t>Ярощук Артем Михайлович</t>
  </si>
  <si>
    <t>Соломон Артем Ігорович</t>
  </si>
  <si>
    <t>Курс  2-Екологія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</si>
  <si>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>________0__________</t>
    </r>
  </si>
  <si>
    <t>Борздов Сергій Володимирович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</si>
  <si>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>___13________________</t>
    </r>
  </si>
  <si>
    <t>Гуменюк Данило Сергійович</t>
  </si>
  <si>
    <t>Кузьмінська Дарина Романівна</t>
  </si>
  <si>
    <t>Сивак Ростислав Петрович</t>
  </si>
  <si>
    <t>Мілончикова Ольга Родіонівна*</t>
  </si>
  <si>
    <t>ВПО</t>
  </si>
  <si>
    <t>Варейчук Олексій Юрійович</t>
  </si>
  <si>
    <t>Небесний Владислав Ігорович</t>
  </si>
  <si>
    <t>Вергелес Ярослав Вікторович**</t>
  </si>
  <si>
    <t>Сідько Олексій Віталійович</t>
  </si>
  <si>
    <t>Крючков Філіпп Сергійович</t>
  </si>
  <si>
    <t>Юсипович Володимир Володимирович**</t>
  </si>
  <si>
    <t>Савенко Антон Юрійович**</t>
  </si>
  <si>
    <t>Білошицький Артем Валентинович</t>
  </si>
  <si>
    <t>Ружицький Дмитро Олександрович</t>
  </si>
  <si>
    <t>Шулевський Дмитро Олександрович</t>
  </si>
  <si>
    <t>Боровікова Валерія Дмитрівна</t>
  </si>
  <si>
    <t>Юревич Богдан Вікторович</t>
  </si>
  <si>
    <t>Курс  3-ТТ</t>
  </si>
  <si>
    <t>сирота</t>
  </si>
  <si>
    <t>101 Екологія</t>
  </si>
  <si>
    <r>
      <t>Дод . Бал</t>
    </r>
    <r>
      <rPr>
        <b/>
        <sz val="16"/>
        <color indexed="8"/>
        <rFont val="Times New Roman"/>
        <family val="1"/>
        <charset val="204"/>
      </rPr>
      <t xml:space="preserve"> Бн</t>
    </r>
  </si>
  <si>
    <r>
      <t>Дод . Бал</t>
    </r>
    <r>
      <rPr>
        <b/>
        <sz val="16"/>
        <color indexed="8"/>
        <rFont val="Times New Roman"/>
        <family val="1"/>
        <charset val="204"/>
      </rPr>
      <t xml:space="preserve">    Б гд</t>
    </r>
  </si>
  <si>
    <r>
      <t>Дод . Бал</t>
    </r>
    <r>
      <rPr>
        <b/>
        <sz val="16"/>
        <color indexed="8"/>
        <rFont val="Times New Roman"/>
        <family val="1"/>
        <charset val="204"/>
      </rPr>
      <t xml:space="preserve"> Б сд</t>
    </r>
  </si>
  <si>
    <r>
      <t>Дод . Бал</t>
    </r>
    <r>
      <rPr>
        <b/>
        <sz val="16"/>
        <color indexed="8"/>
        <rFont val="Times New Roman"/>
        <family val="1"/>
        <charset val="204"/>
      </rPr>
      <t xml:space="preserve"> Б  кд</t>
    </r>
  </si>
  <si>
    <t>Мельник Марія Юріївна</t>
  </si>
  <si>
    <t>Везовик Олександра Володимирівна</t>
  </si>
  <si>
    <t>Кралевич Андрій Віталійович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</si>
  <si>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</t>
    </r>
    <r>
      <rPr>
        <b/>
        <sz val="16"/>
        <color indexed="8"/>
        <rFont val="Times New Roman"/>
        <family val="1"/>
        <charset val="204"/>
      </rPr>
      <t>_</t>
    </r>
    <r>
      <rPr>
        <sz val="16"/>
        <color indexed="8"/>
        <rFont val="Times New Roman"/>
        <family val="1"/>
        <charset val="204"/>
      </rPr>
      <t>___2________________</t>
    </r>
  </si>
  <si>
    <t>Гапонов Володимир Олегович**</t>
  </si>
  <si>
    <t>Літінський Михайло Сергійович**</t>
  </si>
  <si>
    <t>Швирид Юлія Вікторівна**</t>
  </si>
  <si>
    <t>Семенчук Олександр</t>
  </si>
  <si>
    <r>
      <t>Євтюхова Дар`я Юрії</t>
    </r>
    <r>
      <rPr>
        <sz val="14"/>
        <color indexed="8"/>
        <rFont val="Calibri"/>
        <family val="2"/>
        <charset val="204"/>
      </rPr>
      <t>**</t>
    </r>
  </si>
  <si>
    <t>Гук Марина Леонідівна **</t>
  </si>
  <si>
    <t>Жигун Руслан Олегович **</t>
  </si>
  <si>
    <t>Коломієць Єлизавета Юріївна **</t>
  </si>
  <si>
    <t>Огороднік Дмитро Іванович  **</t>
  </si>
  <si>
    <t>Моргуненко Владислав Віталійович  **</t>
  </si>
  <si>
    <t>Ростовська Карина Сергіївна  **</t>
  </si>
  <si>
    <t>Макогон Руслан Русланович  **</t>
  </si>
  <si>
    <t>Шаповал Сергій Миколайович  **</t>
  </si>
  <si>
    <t>Пищола Арсентій Ігорович**</t>
  </si>
  <si>
    <r>
      <t>Самойлик Віталій Олександрович</t>
    </r>
    <r>
      <rPr>
        <sz val="14"/>
        <color indexed="8"/>
        <rFont val="Calibri"/>
        <family val="2"/>
        <charset val="204"/>
      </rPr>
      <t>**</t>
    </r>
  </si>
  <si>
    <r>
      <t xml:space="preserve">  </t>
    </r>
    <r>
      <rPr>
        <sz val="20"/>
        <color indexed="8"/>
        <rFont val="Times New Roman"/>
        <family val="1"/>
        <charset val="204"/>
      </rPr>
      <t xml:space="preserve">                                        </t>
    </r>
    <r>
      <rPr>
        <u/>
        <sz val="20"/>
        <color indexed="8"/>
        <rFont val="Times New Roman"/>
        <family val="1"/>
        <charset val="204"/>
      </rPr>
      <t xml:space="preserve">  ОПП "Управління транспортними системами в умовах ризиків та криз"</t>
    </r>
  </si>
  <si>
    <t>Джунь Анна Русланівна</t>
  </si>
  <si>
    <t>Курс  2-ТТск</t>
  </si>
  <si>
    <t>Корінь Ярослав Михайлович</t>
  </si>
  <si>
    <t>01.01.23 -30.06.2023</t>
  </si>
  <si>
    <t>01.07.2023 -31.12.2023</t>
  </si>
  <si>
    <t xml:space="preserve"> Семестр 2</t>
  </si>
  <si>
    <t>Булаш Олексій Олександрович**</t>
  </si>
  <si>
    <t>Головко Роман Віталійович**</t>
  </si>
  <si>
    <t>Гріненко Андрій Сергійович**</t>
  </si>
  <si>
    <t>Ковальчук Юлія Павлівна**</t>
  </si>
  <si>
    <t>Ласевич Ігор Володимирович</t>
  </si>
  <si>
    <t>Літвин Назар Богданович**</t>
  </si>
  <si>
    <t>Махмудов Едуард Сергійович**</t>
  </si>
  <si>
    <t>Місюра Софія Олександрівна**</t>
  </si>
  <si>
    <t>Осипенко Артем Володимирович**</t>
  </si>
  <si>
    <t>Свириденко Євгеній Володимирович**</t>
  </si>
  <si>
    <t>Скочко Владислав Васильович**</t>
  </si>
  <si>
    <t>Дуб Анастасія Анатоліївна</t>
  </si>
  <si>
    <t>Кабанець Ольга Володимирівна</t>
  </si>
  <si>
    <t>89,62</t>
  </si>
  <si>
    <t>76,12</t>
  </si>
  <si>
    <t>Якубовська Анжеліка Вікторівна**</t>
  </si>
  <si>
    <t>**</t>
  </si>
  <si>
    <t>Дворнічен Валерій Сергійович</t>
  </si>
  <si>
    <t>Каурова Катерина Дмитрівна</t>
  </si>
  <si>
    <t>Колісниченко Андрій Валентинович</t>
  </si>
  <si>
    <t>Петренко Наталія Сергіївна</t>
  </si>
  <si>
    <t>Юхимчук Назар Андрайович</t>
  </si>
  <si>
    <t>Барабін Андрій Андрійович</t>
  </si>
  <si>
    <t>Буданова Інна Сергіївна**</t>
  </si>
  <si>
    <t>Загоровський Олександр Олесандрович**</t>
  </si>
  <si>
    <t>Нахаба Роман Юрійович**</t>
  </si>
  <si>
    <t>Шевчук Андрій Олегович</t>
  </si>
  <si>
    <t xml:space="preserve">Король Дмитро Миколайович </t>
  </si>
  <si>
    <t>Курс 2-ТТ</t>
  </si>
  <si>
    <t>Курс  3-ТТск</t>
  </si>
  <si>
    <t>Курс  3-Екологія</t>
  </si>
  <si>
    <t>Курс  4-ТТ</t>
  </si>
  <si>
    <t>Курс  4-ЕТІ</t>
  </si>
  <si>
    <t>Курс  2-ТТ (Магістри)</t>
  </si>
  <si>
    <t>Муляр Ярослав Олександрович</t>
  </si>
</sst>
</file>

<file path=xl/styles.xml><?xml version="1.0" encoding="utf-8"?>
<styleSheet xmlns="http://schemas.openxmlformats.org/spreadsheetml/2006/main">
  <fonts count="41"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u/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u/>
      <sz val="16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2" fontId="9" fillId="0" borderId="7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/>
    <xf numFmtId="2" fontId="9" fillId="0" borderId="6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9" xfId="1" applyFont="1" applyFill="1" applyBorder="1"/>
    <xf numFmtId="2" fontId="8" fillId="0" borderId="10" xfId="1" applyNumberFormat="1" applyFont="1" applyFill="1" applyBorder="1" applyAlignment="1">
      <alignment horizontal="center" vertical="center" wrapText="1"/>
    </xf>
    <xf numFmtId="2" fontId="2" fillId="0" borderId="11" xfId="1" applyNumberFormat="1" applyFont="1" applyFill="1" applyBorder="1"/>
    <xf numFmtId="2" fontId="2" fillId="0" borderId="9" xfId="1" applyNumberFormat="1" applyFont="1" applyFill="1" applyBorder="1"/>
    <xf numFmtId="2" fontId="2" fillId="0" borderId="12" xfId="1" applyNumberFormat="1" applyFont="1" applyFill="1" applyBorder="1"/>
    <xf numFmtId="0" fontId="2" fillId="0" borderId="13" xfId="1" applyFont="1" applyFill="1" applyBorder="1"/>
    <xf numFmtId="2" fontId="8" fillId="0" borderId="8" xfId="1" applyNumberFormat="1" applyFont="1" applyFill="1" applyBorder="1" applyAlignment="1">
      <alignment horizontal="center" vertical="center" wrapText="1"/>
    </xf>
    <xf numFmtId="0" fontId="4" fillId="0" borderId="0" xfId="1" applyFont="1"/>
    <xf numFmtId="2" fontId="8" fillId="0" borderId="14" xfId="1" applyNumberFormat="1" applyFont="1" applyFill="1" applyBorder="1" applyAlignment="1">
      <alignment horizontal="center" vertical="center" wrapText="1"/>
    </xf>
    <xf numFmtId="2" fontId="8" fillId="0" borderId="15" xfId="1" applyNumberFormat="1" applyFont="1" applyFill="1" applyBorder="1" applyAlignment="1">
      <alignment horizontal="center" vertical="center" wrapText="1"/>
    </xf>
    <xf numFmtId="0" fontId="2" fillId="0" borderId="14" xfId="1" applyFont="1" applyFill="1" applyBorder="1"/>
    <xf numFmtId="0" fontId="0" fillId="0" borderId="0" xfId="0" applyBorder="1"/>
    <xf numFmtId="0" fontId="0" fillId="0" borderId="1" xfId="0" applyBorder="1"/>
    <xf numFmtId="0" fontId="2" fillId="0" borderId="1" xfId="1" applyFont="1" applyBorder="1"/>
    <xf numFmtId="0" fontId="0" fillId="0" borderId="9" xfId="0" applyBorder="1"/>
    <xf numFmtId="0" fontId="2" fillId="0" borderId="9" xfId="1" applyFont="1" applyBorder="1"/>
    <xf numFmtId="2" fontId="11" fillId="0" borderId="1" xfId="1" applyNumberFormat="1" applyFont="1" applyFill="1" applyBorder="1"/>
    <xf numFmtId="0" fontId="0" fillId="0" borderId="14" xfId="0" applyBorder="1"/>
    <xf numFmtId="0" fontId="0" fillId="0" borderId="12" xfId="0" applyBorder="1"/>
    <xf numFmtId="2" fontId="11" fillId="0" borderId="2" xfId="1" applyNumberFormat="1" applyFont="1" applyFill="1" applyBorder="1"/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11" fillId="0" borderId="14" xfId="1" applyNumberFormat="1" applyFont="1" applyFill="1" applyBorder="1"/>
    <xf numFmtId="0" fontId="0" fillId="0" borderId="19" xfId="0" applyBorder="1"/>
    <xf numFmtId="2" fontId="15" fillId="0" borderId="9" xfId="0" applyNumberFormat="1" applyFont="1" applyBorder="1" applyAlignment="1">
      <alignment horizontal="center"/>
    </xf>
    <xf numFmtId="0" fontId="2" fillId="0" borderId="17" xfId="1" applyFont="1" applyBorder="1"/>
    <xf numFmtId="0" fontId="2" fillId="0" borderId="16" xfId="1" applyFont="1" applyBorder="1" applyAlignment="1">
      <alignment horizontal="center" vertical="center" wrapText="1"/>
    </xf>
    <xf numFmtId="0" fontId="2" fillId="0" borderId="20" xfId="1" applyFont="1" applyBorder="1"/>
    <xf numFmtId="0" fontId="2" fillId="0" borderId="18" xfId="1" applyFont="1" applyBorder="1"/>
    <xf numFmtId="0" fontId="2" fillId="0" borderId="14" xfId="1" applyFont="1" applyBorder="1"/>
    <xf numFmtId="2" fontId="15" fillId="0" borderId="1" xfId="0" applyNumberFormat="1" applyFont="1" applyBorder="1"/>
    <xf numFmtId="0" fontId="2" fillId="0" borderId="21" xfId="1" applyFont="1" applyBorder="1"/>
    <xf numFmtId="2" fontId="15" fillId="0" borderId="12" xfId="0" applyNumberFormat="1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23" xfId="1" applyFont="1" applyBorder="1"/>
    <xf numFmtId="0" fontId="2" fillId="0" borderId="21" xfId="1" applyFont="1" applyBorder="1" applyAlignment="1">
      <alignment horizontal="center" vertical="center" wrapText="1"/>
    </xf>
    <xf numFmtId="2" fontId="15" fillId="0" borderId="24" xfId="0" applyNumberFormat="1" applyFont="1" applyBorder="1"/>
    <xf numFmtId="0" fontId="0" fillId="0" borderId="24" xfId="0" applyBorder="1"/>
    <xf numFmtId="2" fontId="8" fillId="0" borderId="24" xfId="1" applyNumberFormat="1" applyFont="1" applyFill="1" applyBorder="1" applyAlignment="1">
      <alignment horizontal="center" vertical="center" wrapText="1"/>
    </xf>
    <xf numFmtId="2" fontId="8" fillId="0" borderId="25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2" fillId="0" borderId="22" xfId="1" applyFont="1" applyFill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2" fontId="11" fillId="0" borderId="14" xfId="1" applyNumberFormat="1" applyFont="1" applyFill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/>
    </xf>
    <xf numFmtId="0" fontId="5" fillId="0" borderId="29" xfId="1" applyFont="1" applyBorder="1" applyAlignment="1">
      <alignment horizontal="center" vertical="center" wrapText="1"/>
    </xf>
    <xf numFmtId="2" fontId="2" fillId="0" borderId="27" xfId="1" applyNumberFormat="1" applyFont="1" applyFill="1" applyBorder="1"/>
    <xf numFmtId="2" fontId="2" fillId="0" borderId="12" xfId="1" applyNumberFormat="1" applyFont="1" applyFill="1" applyBorder="1" applyAlignment="1">
      <alignment vertical="center"/>
    </xf>
    <xf numFmtId="2" fontId="2" fillId="0" borderId="12" xfId="1" applyNumberFormat="1" applyFont="1" applyFill="1" applyBorder="1" applyAlignment="1">
      <alignment vertical="center" wrapText="1"/>
    </xf>
    <xf numFmtId="2" fontId="11" fillId="0" borderId="14" xfId="1" applyNumberFormat="1" applyFont="1" applyFill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0" fillId="0" borderId="30" xfId="0" applyBorder="1"/>
    <xf numFmtId="2" fontId="2" fillId="0" borderId="31" xfId="1" applyNumberFormat="1" applyFont="1" applyFill="1" applyBorder="1"/>
    <xf numFmtId="0" fontId="2" fillId="0" borderId="3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/>
    </xf>
    <xf numFmtId="2" fontId="11" fillId="0" borderId="8" xfId="1" applyNumberFormat="1" applyFont="1" applyFill="1" applyBorder="1" applyAlignment="1">
      <alignment horizontal="center" vertical="center" wrapText="1"/>
    </xf>
    <xf numFmtId="2" fontId="11" fillId="0" borderId="35" xfId="1" applyNumberFormat="1" applyFont="1" applyFill="1" applyBorder="1" applyAlignment="1">
      <alignment horizontal="center" vertical="center" wrapText="1"/>
    </xf>
    <xf numFmtId="2" fontId="18" fillId="0" borderId="28" xfId="1" applyNumberFormat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2" fontId="11" fillId="0" borderId="1" xfId="1" applyNumberFormat="1" applyFont="1" applyFill="1" applyBorder="1" applyAlignment="1">
      <alignment horizontal="center" vertical="center" wrapText="1"/>
    </xf>
    <xf numFmtId="2" fontId="11" fillId="0" borderId="36" xfId="1" applyNumberFormat="1" applyFont="1" applyFill="1" applyBorder="1" applyAlignment="1">
      <alignment horizontal="center" vertical="center" wrapText="1"/>
    </xf>
    <xf numFmtId="2" fontId="18" fillId="0" borderId="7" xfId="1" applyNumberFormat="1" applyFont="1" applyFill="1" applyBorder="1" applyAlignment="1">
      <alignment horizontal="center" vertical="center" wrapText="1"/>
    </xf>
    <xf numFmtId="49" fontId="2" fillId="0" borderId="23" xfId="1" applyNumberFormat="1" applyFont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/>
    </xf>
    <xf numFmtId="0" fontId="19" fillId="0" borderId="9" xfId="0" applyFont="1" applyBorder="1"/>
    <xf numFmtId="0" fontId="19" fillId="0" borderId="1" xfId="0" applyFont="1" applyBorder="1"/>
    <xf numFmtId="0" fontId="19" fillId="0" borderId="14" xfId="0" applyFont="1" applyBorder="1"/>
    <xf numFmtId="2" fontId="11" fillId="0" borderId="2" xfId="1" applyNumberFormat="1" applyFont="1" applyFill="1" applyBorder="1" applyAlignment="1">
      <alignment horizontal="center" vertical="center" wrapText="1"/>
    </xf>
    <xf numFmtId="2" fontId="11" fillId="0" borderId="37" xfId="1" applyNumberFormat="1" applyFont="1" applyFill="1" applyBorder="1" applyAlignment="1">
      <alignment horizontal="center" vertical="center" wrapText="1"/>
    </xf>
    <xf numFmtId="2" fontId="11" fillId="0" borderId="14" xfId="1" applyNumberFormat="1" applyFont="1" applyFill="1" applyBorder="1" applyAlignment="1">
      <alignment horizontal="center" vertical="center" wrapText="1"/>
    </xf>
    <xf numFmtId="2" fontId="11" fillId="0" borderId="10" xfId="1" applyNumberFormat="1" applyFont="1" applyFill="1" applyBorder="1" applyAlignment="1">
      <alignment horizontal="center" vertical="center" wrapText="1"/>
    </xf>
    <xf numFmtId="2" fontId="18" fillId="0" borderId="6" xfId="1" applyNumberFormat="1" applyFont="1" applyFill="1" applyBorder="1" applyAlignment="1">
      <alignment horizontal="center" vertical="center" wrapText="1"/>
    </xf>
    <xf numFmtId="2" fontId="18" fillId="0" borderId="22" xfId="1" applyNumberFormat="1" applyFont="1" applyFill="1" applyBorder="1" applyAlignment="1">
      <alignment horizontal="center" vertical="center" wrapText="1"/>
    </xf>
    <xf numFmtId="2" fontId="18" fillId="0" borderId="38" xfId="1" applyNumberFormat="1" applyFont="1" applyFill="1" applyBorder="1" applyAlignment="1">
      <alignment horizontal="center" vertical="center" wrapText="1"/>
    </xf>
    <xf numFmtId="2" fontId="11" fillId="0" borderId="39" xfId="1" applyNumberFormat="1" applyFont="1" applyFill="1" applyBorder="1" applyAlignment="1">
      <alignment horizontal="center" vertical="center" wrapText="1"/>
    </xf>
    <xf numFmtId="0" fontId="19" fillId="0" borderId="12" xfId="0" applyFont="1" applyBorder="1"/>
    <xf numFmtId="2" fontId="11" fillId="0" borderId="24" xfId="1" applyNumberFormat="1" applyFont="1" applyFill="1" applyBorder="1" applyAlignment="1">
      <alignment horizontal="center" vertical="center" wrapText="1"/>
    </xf>
    <xf numFmtId="2" fontId="11" fillId="0" borderId="25" xfId="1" applyNumberFormat="1" applyFont="1" applyFill="1" applyBorder="1" applyAlignment="1">
      <alignment horizontal="center" vertical="center" wrapText="1"/>
    </xf>
    <xf numFmtId="49" fontId="10" fillId="0" borderId="23" xfId="1" applyNumberFormat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1" applyFont="1"/>
    <xf numFmtId="0" fontId="22" fillId="0" borderId="0" xfId="0" applyFont="1"/>
    <xf numFmtId="0" fontId="15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/>
    </xf>
    <xf numFmtId="2" fontId="2" fillId="0" borderId="9" xfId="1" applyNumberFormat="1" applyFont="1" applyFill="1" applyBorder="1" applyAlignment="1">
      <alignment horizontal="center"/>
    </xf>
    <xf numFmtId="2" fontId="2" fillId="0" borderId="13" xfId="1" applyNumberFormat="1" applyFont="1" applyFill="1" applyBorder="1" applyAlignment="1">
      <alignment horizontal="center"/>
    </xf>
    <xf numFmtId="2" fontId="11" fillId="0" borderId="2" xfId="1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2" fontId="11" fillId="0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11" fillId="0" borderId="8" xfId="1" applyNumberFormat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2" fontId="11" fillId="0" borderId="14" xfId="1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2" fontId="11" fillId="0" borderId="14" xfId="1" applyNumberFormat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0" xfId="0" applyFont="1"/>
    <xf numFmtId="0" fontId="23" fillId="0" borderId="0" xfId="1" applyFont="1" applyBorder="1" applyAlignment="1">
      <alignment horizontal="center"/>
    </xf>
    <xf numFmtId="0" fontId="23" fillId="0" borderId="0" xfId="1" applyFont="1"/>
    <xf numFmtId="0" fontId="24" fillId="0" borderId="0" xfId="0" applyFont="1"/>
    <xf numFmtId="0" fontId="25" fillId="0" borderId="0" xfId="0" applyFont="1"/>
    <xf numFmtId="0" fontId="23" fillId="0" borderId="0" xfId="1" applyFont="1" applyAlignment="1">
      <alignment vertical="center"/>
    </xf>
    <xf numFmtId="9" fontId="26" fillId="0" borderId="0" xfId="1" applyNumberFormat="1" applyFont="1" applyFill="1"/>
    <xf numFmtId="0" fontId="26" fillId="0" borderId="0" xfId="1" applyFont="1"/>
    <xf numFmtId="0" fontId="26" fillId="0" borderId="0" xfId="1" applyFont="1" applyFill="1"/>
    <xf numFmtId="0" fontId="23" fillId="0" borderId="0" xfId="1" applyFont="1" applyAlignment="1">
      <alignment horizontal="center"/>
    </xf>
    <xf numFmtId="0" fontId="23" fillId="0" borderId="0" xfId="1" applyFont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23" fillId="0" borderId="0" xfId="1" applyFont="1" applyAlignment="1">
      <alignment horizontal="left" readingOrder="1"/>
    </xf>
    <xf numFmtId="0" fontId="23" fillId="0" borderId="0" xfId="1" applyFont="1" applyAlignment="1">
      <alignment horizontal="left"/>
    </xf>
    <xf numFmtId="2" fontId="11" fillId="0" borderId="40" xfId="1" applyNumberFormat="1" applyFont="1" applyFill="1" applyBorder="1" applyAlignment="1">
      <alignment horizontal="center" vertical="center" wrapText="1"/>
    </xf>
    <xf numFmtId="2" fontId="11" fillId="0" borderId="15" xfId="1" applyNumberFormat="1" applyFont="1" applyFill="1" applyBorder="1" applyAlignment="1">
      <alignment horizontal="center" vertical="center" wrapText="1"/>
    </xf>
    <xf numFmtId="2" fontId="18" fillId="0" borderId="5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5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5" xfId="0" applyFont="1" applyBorder="1"/>
    <xf numFmtId="2" fontId="18" fillId="0" borderId="4" xfId="1" applyNumberFormat="1" applyFont="1" applyFill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2" fontId="11" fillId="0" borderId="41" xfId="1" applyNumberFormat="1" applyFont="1" applyFill="1" applyBorder="1" applyAlignment="1">
      <alignment horizontal="center" vertical="center" wrapText="1"/>
    </xf>
    <xf numFmtId="2" fontId="11" fillId="0" borderId="21" xfId="1" applyNumberFormat="1" applyFont="1" applyFill="1" applyBorder="1" applyAlignment="1">
      <alignment horizontal="center" vertical="center" wrapText="1"/>
    </xf>
    <xf numFmtId="2" fontId="11" fillId="0" borderId="33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2" fontId="11" fillId="0" borderId="42" xfId="1" applyNumberFormat="1" applyFont="1" applyFill="1" applyBorder="1" applyAlignment="1">
      <alignment horizontal="center" vertical="center" wrapText="1"/>
    </xf>
    <xf numFmtId="2" fontId="11" fillId="0" borderId="43" xfId="1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2" fontId="11" fillId="0" borderId="44" xfId="1" applyNumberFormat="1" applyFont="1" applyFill="1" applyBorder="1" applyAlignment="1">
      <alignment horizontal="center" vertical="center" wrapText="1"/>
    </xf>
    <xf numFmtId="2" fontId="11" fillId="0" borderId="4" xfId="1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2" fillId="0" borderId="7" xfId="1" applyFont="1" applyBorder="1" applyAlignment="1">
      <alignment horizontal="center"/>
    </xf>
    <xf numFmtId="2" fontId="2" fillId="0" borderId="29" xfId="1" applyNumberFormat="1" applyFont="1" applyFill="1" applyBorder="1" applyAlignment="1">
      <alignment horizontal="center"/>
    </xf>
    <xf numFmtId="2" fontId="11" fillId="0" borderId="6" xfId="1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2" fontId="2" fillId="0" borderId="45" xfId="1" applyNumberFormat="1" applyFont="1" applyFill="1" applyBorder="1" applyAlignment="1">
      <alignment horizontal="center"/>
    </xf>
    <xf numFmtId="2" fontId="11" fillId="0" borderId="7" xfId="1" applyNumberFormat="1" applyFont="1" applyFill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3" fillId="0" borderId="0" xfId="1" applyFont="1" applyBorder="1"/>
    <xf numFmtId="0" fontId="2" fillId="0" borderId="7" xfId="0" applyFont="1" applyBorder="1"/>
    <xf numFmtId="0" fontId="15" fillId="0" borderId="46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2" fillId="0" borderId="14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/>
    </xf>
    <xf numFmtId="2" fontId="15" fillId="0" borderId="14" xfId="0" applyNumberFormat="1" applyFont="1" applyBorder="1"/>
    <xf numFmtId="0" fontId="5" fillId="0" borderId="4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9" fontId="26" fillId="0" borderId="0" xfId="1" applyNumberFormat="1" applyFont="1"/>
    <xf numFmtId="0" fontId="5" fillId="0" borderId="6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2" fontId="8" fillId="0" borderId="47" xfId="1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8" xfId="1" applyFont="1" applyBorder="1"/>
    <xf numFmtId="0" fontId="15" fillId="2" borderId="10" xfId="0" applyFont="1" applyFill="1" applyBorder="1"/>
    <xf numFmtId="0" fontId="2" fillId="2" borderId="40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vertical="center"/>
    </xf>
    <xf numFmtId="2" fontId="18" fillId="0" borderId="49" xfId="1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7" fillId="0" borderId="17" xfId="0" applyFont="1" applyBorder="1" applyAlignment="1">
      <alignment horizontal="center" vertical="center" wrapText="1"/>
    </xf>
    <xf numFmtId="0" fontId="2" fillId="0" borderId="20" xfId="0" applyFont="1" applyFill="1" applyBorder="1"/>
    <xf numFmtId="0" fontId="2" fillId="0" borderId="12" xfId="1" applyFont="1" applyBorder="1"/>
    <xf numFmtId="0" fontId="2" fillId="0" borderId="2" xfId="1" applyFont="1" applyBorder="1"/>
    <xf numFmtId="0" fontId="12" fillId="0" borderId="0" xfId="0" applyFont="1"/>
    <xf numFmtId="0" fontId="19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1" applyFont="1" applyFill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1" fillId="0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2" fontId="11" fillId="0" borderId="0" xfId="1" applyNumberFormat="1" applyFont="1" applyFill="1" applyBorder="1" applyAlignment="1">
      <alignment horizontal="center" vertical="center" wrapText="1"/>
    </xf>
    <xf numFmtId="2" fontId="18" fillId="0" borderId="30" xfId="1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2" fontId="11" fillId="0" borderId="24" xfId="1" applyNumberFormat="1" applyFont="1" applyFill="1" applyBorder="1" applyAlignment="1">
      <alignment horizontal="center"/>
    </xf>
    <xf numFmtId="2" fontId="15" fillId="0" borderId="31" xfId="0" applyNumberFormat="1" applyFont="1" applyBorder="1" applyAlignment="1">
      <alignment horizontal="center"/>
    </xf>
    <xf numFmtId="0" fontId="19" fillId="0" borderId="49" xfId="0" applyFont="1" applyBorder="1"/>
    <xf numFmtId="2" fontId="18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20" fillId="0" borderId="0" xfId="0" applyFont="1" applyBorder="1"/>
    <xf numFmtId="0" fontId="2" fillId="0" borderId="8" xfId="1" applyFont="1" applyBorder="1"/>
    <xf numFmtId="0" fontId="17" fillId="0" borderId="50" xfId="0" applyFont="1" applyBorder="1" applyAlignment="1">
      <alignment horizontal="center" vertical="center" wrapText="1"/>
    </xf>
    <xf numFmtId="2" fontId="2" fillId="0" borderId="51" xfId="1" applyNumberFormat="1" applyFont="1" applyFill="1" applyBorder="1"/>
    <xf numFmtId="2" fontId="11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/>
    </xf>
    <xf numFmtId="0" fontId="2" fillId="3" borderId="7" xfId="0" applyFont="1" applyFill="1" applyBorder="1"/>
    <xf numFmtId="0" fontId="2" fillId="0" borderId="45" xfId="1" applyFont="1" applyBorder="1" applyAlignment="1">
      <alignment horizontal="center" vertical="center" wrapText="1"/>
    </xf>
    <xf numFmtId="0" fontId="2" fillId="2" borderId="7" xfId="0" applyFont="1" applyFill="1" applyBorder="1"/>
    <xf numFmtId="0" fontId="32" fillId="0" borderId="0" xfId="1" applyFont="1" applyBorder="1" applyAlignment="1">
      <alignment horizontal="center" vertical="top"/>
    </xf>
    <xf numFmtId="0" fontId="5" fillId="0" borderId="0" xfId="1" applyFont="1" applyAlignment="1">
      <alignment horizontal="left" readingOrder="1"/>
    </xf>
    <xf numFmtId="0" fontId="5" fillId="0" borderId="0" xfId="1" applyFont="1"/>
    <xf numFmtId="0" fontId="10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5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5" fillId="0" borderId="26" xfId="1" applyFont="1" applyFill="1" applyBorder="1" applyAlignment="1">
      <alignment horizontal="center"/>
    </xf>
    <xf numFmtId="2" fontId="8" fillId="0" borderId="37" xfId="1" applyNumberFormat="1" applyFont="1" applyFill="1" applyBorder="1" applyAlignment="1">
      <alignment horizontal="center" vertical="center" wrapText="1"/>
    </xf>
    <xf numFmtId="2" fontId="9" fillId="0" borderId="22" xfId="1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2" fillId="0" borderId="11" xfId="1" applyFont="1" applyBorder="1"/>
    <xf numFmtId="0" fontId="5" fillId="0" borderId="1" xfId="1" applyFont="1" applyBorder="1"/>
    <xf numFmtId="2" fontId="8" fillId="0" borderId="35" xfId="1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15" fillId="0" borderId="26" xfId="0" applyNumberFormat="1" applyFont="1" applyBorder="1" applyAlignment="1">
      <alignment horizontal="center"/>
    </xf>
    <xf numFmtId="2" fontId="9" fillId="0" borderId="3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/>
    </xf>
    <xf numFmtId="2" fontId="9" fillId="0" borderId="4" xfId="1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5" fillId="0" borderId="0" xfId="1" applyFont="1" applyAlignment="1">
      <alignment vertical="center"/>
    </xf>
    <xf numFmtId="9" fontId="4" fillId="0" borderId="0" xfId="1" applyNumberFormat="1" applyFont="1"/>
    <xf numFmtId="0" fontId="2" fillId="0" borderId="0" xfId="1" applyFont="1" applyBorder="1" applyAlignment="1">
      <alignment horizontal="center"/>
    </xf>
    <xf numFmtId="0" fontId="5" fillId="0" borderId="52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0" fillId="0" borderId="53" xfId="0" applyBorder="1"/>
    <xf numFmtId="0" fontId="35" fillId="2" borderId="54" xfId="0" applyFont="1" applyFill="1" applyBorder="1"/>
    <xf numFmtId="0" fontId="35" fillId="2" borderId="23" xfId="0" applyFont="1" applyFill="1" applyBorder="1"/>
    <xf numFmtId="0" fontId="35" fillId="2" borderId="48" xfId="0" applyFont="1" applyFill="1" applyBorder="1"/>
    <xf numFmtId="49" fontId="15" fillId="0" borderId="26" xfId="0" applyNumberFormat="1" applyFont="1" applyFill="1" applyBorder="1" applyAlignment="1">
      <alignment horizontal="center"/>
    </xf>
    <xf numFmtId="0" fontId="5" fillId="0" borderId="51" xfId="1" applyFont="1" applyBorder="1" applyAlignment="1">
      <alignment horizontal="center" vertical="center" wrapText="1"/>
    </xf>
    <xf numFmtId="0" fontId="0" fillId="0" borderId="55" xfId="0" applyBorder="1"/>
    <xf numFmtId="2" fontId="8" fillId="0" borderId="40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" fontId="2" fillId="0" borderId="26" xfId="1" applyNumberFormat="1" applyFont="1" applyFill="1" applyBorder="1"/>
    <xf numFmtId="0" fontId="2" fillId="0" borderId="19" xfId="1" applyFont="1" applyBorder="1"/>
    <xf numFmtId="0" fontId="2" fillId="0" borderId="33" xfId="1" applyFont="1" applyBorder="1"/>
    <xf numFmtId="2" fontId="8" fillId="0" borderId="33" xfId="1" applyNumberFormat="1" applyFont="1" applyFill="1" applyBorder="1" applyAlignment="1">
      <alignment horizontal="center" vertical="center" wrapText="1"/>
    </xf>
    <xf numFmtId="2" fontId="8" fillId="0" borderId="32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5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7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2" fillId="0" borderId="13" xfId="1" applyFont="1" applyBorder="1"/>
    <xf numFmtId="2" fontId="2" fillId="0" borderId="29" xfId="1" applyNumberFormat="1" applyFont="1" applyFill="1" applyBorder="1"/>
    <xf numFmtId="2" fontId="11" fillId="0" borderId="6" xfId="1" applyNumberFormat="1" applyFont="1" applyFill="1" applyBorder="1"/>
    <xf numFmtId="2" fontId="8" fillId="0" borderId="42" xfId="1" applyNumberFormat="1" applyFont="1" applyFill="1" applyBorder="1" applyAlignment="1">
      <alignment horizontal="center" vertical="center" wrapText="1"/>
    </xf>
    <xf numFmtId="2" fontId="8" fillId="0" borderId="43" xfId="1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5" fillId="0" borderId="56" xfId="1" applyFont="1" applyBorder="1" applyAlignment="1">
      <alignment horizontal="center" vertical="center" wrapText="1"/>
    </xf>
    <xf numFmtId="0" fontId="0" fillId="0" borderId="46" xfId="0" applyBorder="1"/>
    <xf numFmtId="0" fontId="0" fillId="0" borderId="41" xfId="0" applyBorder="1"/>
    <xf numFmtId="2" fontId="8" fillId="0" borderId="41" xfId="1" applyNumberFormat="1" applyFont="1" applyFill="1" applyBorder="1" applyAlignment="1">
      <alignment horizontal="center" vertical="center" wrapText="1"/>
    </xf>
    <xf numFmtId="2" fontId="8" fillId="0" borderId="21" xfId="1" applyNumberFormat="1" applyFont="1" applyFill="1" applyBorder="1" applyAlignment="1">
      <alignment horizontal="center" vertical="center" wrapText="1"/>
    </xf>
    <xf numFmtId="0" fontId="36" fillId="0" borderId="7" xfId="0" applyFont="1" applyBorder="1"/>
    <xf numFmtId="0" fontId="2" fillId="0" borderId="44" xfId="1" applyFont="1" applyBorder="1"/>
    <xf numFmtId="2" fontId="2" fillId="0" borderId="45" xfId="1" applyNumberFormat="1" applyFont="1" applyFill="1" applyBorder="1"/>
    <xf numFmtId="2" fontId="11" fillId="0" borderId="7" xfId="1" applyNumberFormat="1" applyFont="1" applyFill="1" applyBorder="1"/>
    <xf numFmtId="0" fontId="12" fillId="0" borderId="47" xfId="0" applyFont="1" applyBorder="1" applyAlignment="1">
      <alignment horizontal="center"/>
    </xf>
    <xf numFmtId="0" fontId="16" fillId="0" borderId="3" xfId="0" applyFont="1" applyBorder="1"/>
    <xf numFmtId="0" fontId="16" fillId="0" borderId="33" xfId="0" applyFont="1" applyBorder="1"/>
    <xf numFmtId="0" fontId="0" fillId="0" borderId="30" xfId="0" applyBorder="1" applyAlignment="1">
      <alignment horizontal="center"/>
    </xf>
    <xf numFmtId="2" fontId="15" fillId="0" borderId="9" xfId="0" applyNumberFormat="1" applyFont="1" applyFill="1" applyBorder="1" applyAlignment="1">
      <alignment horizontal="center"/>
    </xf>
    <xf numFmtId="2" fontId="11" fillId="0" borderId="10" xfId="1" applyNumberFormat="1" applyFont="1" applyFill="1" applyBorder="1"/>
    <xf numFmtId="0" fontId="0" fillId="0" borderId="9" xfId="0" applyFill="1" applyBorder="1"/>
    <xf numFmtId="0" fontId="0" fillId="0" borderId="15" xfId="0" applyBorder="1"/>
    <xf numFmtId="0" fontId="12" fillId="0" borderId="9" xfId="0" applyFont="1" applyBorder="1"/>
    <xf numFmtId="2" fontId="9" fillId="0" borderId="29" xfId="1" applyNumberFormat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/>
    </xf>
    <xf numFmtId="2" fontId="11" fillId="0" borderId="40" xfId="1" applyNumberFormat="1" applyFont="1" applyFill="1" applyBorder="1"/>
    <xf numFmtId="0" fontId="0" fillId="0" borderId="10" xfId="0" applyBorder="1"/>
    <xf numFmtId="0" fontId="12" fillId="0" borderId="12" xfId="0" applyFont="1" applyBorder="1"/>
    <xf numFmtId="0" fontId="2" fillId="0" borderId="10" xfId="1" applyFont="1" applyFill="1" applyBorder="1" applyAlignment="1">
      <alignment horizontal="center"/>
    </xf>
    <xf numFmtId="2" fontId="15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6" xfId="0" applyBorder="1"/>
    <xf numFmtId="0" fontId="0" fillId="0" borderId="28" xfId="0" applyBorder="1"/>
    <xf numFmtId="2" fontId="11" fillId="0" borderId="15" xfId="1" applyNumberFormat="1" applyFont="1" applyFill="1" applyBorder="1"/>
    <xf numFmtId="0" fontId="2" fillId="0" borderId="28" xfId="1" applyFont="1" applyBorder="1" applyAlignment="1">
      <alignment horizontal="center"/>
    </xf>
    <xf numFmtId="0" fontId="11" fillId="0" borderId="36" xfId="0" applyFont="1" applyBorder="1"/>
    <xf numFmtId="0" fontId="0" fillId="0" borderId="26" xfId="0" applyFill="1" applyBorder="1"/>
    <xf numFmtId="2" fontId="15" fillId="0" borderId="1" xfId="0" applyNumberFormat="1" applyFont="1" applyFill="1" applyBorder="1" applyAlignment="1">
      <alignment horizontal="center"/>
    </xf>
    <xf numFmtId="0" fontId="2" fillId="0" borderId="26" xfId="1" applyFont="1" applyFill="1" applyBorder="1"/>
    <xf numFmtId="0" fontId="5" fillId="0" borderId="12" xfId="1" applyFont="1" applyBorder="1"/>
    <xf numFmtId="2" fontId="15" fillId="0" borderId="12" xfId="0" applyNumberFormat="1" applyFont="1" applyFill="1" applyBorder="1" applyAlignment="1">
      <alignment horizontal="center"/>
    </xf>
    <xf numFmtId="0" fontId="2" fillId="0" borderId="26" xfId="1" applyFont="1" applyBorder="1"/>
    <xf numFmtId="0" fontId="15" fillId="0" borderId="4" xfId="1" applyFont="1" applyFill="1" applyBorder="1" applyAlignment="1">
      <alignment horizontal="center"/>
    </xf>
    <xf numFmtId="2" fontId="8" fillId="0" borderId="36" xfId="1" applyNumberFormat="1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/>
    </xf>
    <xf numFmtId="2" fontId="11" fillId="0" borderId="25" xfId="1" applyNumberFormat="1" applyFont="1" applyFill="1" applyBorder="1"/>
    <xf numFmtId="0" fontId="0" fillId="0" borderId="7" xfId="0" applyBorder="1"/>
    <xf numFmtId="0" fontId="12" fillId="0" borderId="30" xfId="0" applyFont="1" applyBorder="1"/>
    <xf numFmtId="0" fontId="19" fillId="0" borderId="0" xfId="0" applyFont="1"/>
    <xf numFmtId="0" fontId="0" fillId="0" borderId="5" xfId="0" applyBorder="1"/>
    <xf numFmtId="0" fontId="12" fillId="0" borderId="17" xfId="0" applyFont="1" applyBorder="1" applyAlignment="1">
      <alignment horizontal="center"/>
    </xf>
    <xf numFmtId="0" fontId="29" fillId="0" borderId="5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15" fillId="0" borderId="24" xfId="0" applyFont="1" applyBorder="1"/>
    <xf numFmtId="2" fontId="37" fillId="0" borderId="7" xfId="1" applyNumberFormat="1" applyFont="1" applyFill="1" applyBorder="1" applyAlignment="1">
      <alignment horizontal="center" vertical="center" wrapText="1"/>
    </xf>
    <xf numFmtId="2" fontId="15" fillId="0" borderId="57" xfId="0" applyNumberFormat="1" applyFont="1" applyFill="1" applyBorder="1" applyAlignment="1"/>
    <xf numFmtId="0" fontId="15" fillId="0" borderId="57" xfId="0" applyFont="1" applyFill="1" applyBorder="1"/>
    <xf numFmtId="0" fontId="15" fillId="0" borderId="7" xfId="0" applyFont="1" applyBorder="1"/>
    <xf numFmtId="0" fontId="15" fillId="0" borderId="58" xfId="0" applyFont="1" applyBorder="1" applyAlignment="1">
      <alignment horizontal="center"/>
    </xf>
    <xf numFmtId="2" fontId="15" fillId="0" borderId="3" xfId="0" applyNumberFormat="1" applyFont="1" applyFill="1" applyBorder="1" applyAlignment="1"/>
    <xf numFmtId="2" fontId="11" fillId="0" borderId="32" xfId="1" applyNumberFormat="1" applyFont="1" applyFill="1" applyBorder="1"/>
    <xf numFmtId="0" fontId="0" fillId="0" borderId="33" xfId="0" applyBorder="1"/>
    <xf numFmtId="0" fontId="29" fillId="0" borderId="0" xfId="1" applyFont="1"/>
    <xf numFmtId="0" fontId="38" fillId="0" borderId="0" xfId="1" applyFont="1"/>
    <xf numFmtId="0" fontId="15" fillId="3" borderId="24" xfId="0" applyFont="1" applyFill="1" applyBorder="1"/>
    <xf numFmtId="0" fontId="15" fillId="2" borderId="7" xfId="0" applyFont="1" applyFill="1" applyBorder="1" applyAlignment="1">
      <alignment vertical="center" wrapText="1"/>
    </xf>
    <xf numFmtId="0" fontId="0" fillId="0" borderId="49" xfId="0" applyFill="1" applyBorder="1"/>
    <xf numFmtId="0" fontId="0" fillId="0" borderId="0" xfId="0" applyFill="1" applyBorder="1"/>
    <xf numFmtId="0" fontId="2" fillId="0" borderId="5" xfId="1" applyFont="1" applyBorder="1" applyAlignment="1">
      <alignment horizontal="center" vertical="center" wrapText="1"/>
    </xf>
    <xf numFmtId="0" fontId="15" fillId="2" borderId="22" xfId="0" applyFont="1" applyFill="1" applyBorder="1"/>
    <xf numFmtId="0" fontId="5" fillId="0" borderId="22" xfId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9" fillId="0" borderId="56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/>
    <xf numFmtId="2" fontId="15" fillId="0" borderId="31" xfId="0" applyNumberFormat="1" applyFont="1" applyFill="1" applyBorder="1" applyAlignment="1">
      <alignment horizontal="center"/>
    </xf>
    <xf numFmtId="0" fontId="0" fillId="0" borderId="31" xfId="0" applyBorder="1"/>
    <xf numFmtId="0" fontId="0" fillId="0" borderId="25" xfId="0" applyBorder="1"/>
    <xf numFmtId="0" fontId="0" fillId="0" borderId="42" xfId="0" applyBorder="1"/>
    <xf numFmtId="0" fontId="15" fillId="2" borderId="49" xfId="0" applyFont="1" applyFill="1" applyBorder="1"/>
    <xf numFmtId="0" fontId="15" fillId="2" borderId="16" xfId="0" applyFont="1" applyFill="1" applyBorder="1"/>
    <xf numFmtId="0" fontId="15" fillId="2" borderId="7" xfId="0" applyFont="1" applyFill="1" applyBorder="1"/>
    <xf numFmtId="0" fontId="15" fillId="2" borderId="6" xfId="0" applyFont="1" applyFill="1" applyBorder="1"/>
    <xf numFmtId="0" fontId="2" fillId="0" borderId="3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15" fillId="2" borderId="23" xfId="0" applyFont="1" applyFill="1" applyBorder="1"/>
    <xf numFmtId="0" fontId="24" fillId="0" borderId="0" xfId="0" applyFont="1" applyFill="1" applyBorder="1"/>
    <xf numFmtId="0" fontId="2" fillId="2" borderId="36" xfId="0" applyFont="1" applyFill="1" applyBorder="1" applyAlignment="1">
      <alignment wrapText="1"/>
    </xf>
    <xf numFmtId="0" fontId="2" fillId="2" borderId="36" xfId="0" applyFont="1" applyFill="1" applyBorder="1"/>
    <xf numFmtId="0" fontId="30" fillId="0" borderId="24" xfId="0" applyFont="1" applyBorder="1"/>
    <xf numFmtId="49" fontId="15" fillId="0" borderId="0" xfId="0" applyNumberFormat="1" applyFont="1" applyFill="1" applyAlignment="1">
      <alignment horizontal="center" vertical="center"/>
    </xf>
    <xf numFmtId="2" fontId="11" fillId="0" borderId="1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2" fontId="11" fillId="3" borderId="15" xfId="1" applyNumberFormat="1" applyFont="1" applyFill="1" applyBorder="1" applyAlignment="1">
      <alignment horizontal="center" vertical="center" wrapText="1"/>
    </xf>
    <xf numFmtId="2" fontId="11" fillId="3" borderId="10" xfId="1" applyNumberFormat="1" applyFont="1" applyFill="1" applyBorder="1" applyAlignment="1">
      <alignment horizontal="center" vertical="center" wrapText="1"/>
    </xf>
    <xf numFmtId="2" fontId="11" fillId="3" borderId="14" xfId="1" applyNumberFormat="1" applyFont="1" applyFill="1" applyBorder="1" applyAlignment="1">
      <alignment horizontal="center" vertical="center" wrapText="1"/>
    </xf>
    <xf numFmtId="2" fontId="18" fillId="3" borderId="20" xfId="1" applyNumberFormat="1" applyFont="1" applyFill="1" applyBorder="1" applyAlignment="1">
      <alignment horizontal="center" vertical="center" wrapText="1"/>
    </xf>
    <xf numFmtId="2" fontId="11" fillId="3" borderId="1" xfId="1" applyNumberFormat="1" applyFont="1" applyFill="1" applyBorder="1" applyAlignment="1">
      <alignment horizontal="center" vertical="center" wrapText="1"/>
    </xf>
    <xf numFmtId="2" fontId="18" fillId="3" borderId="19" xfId="1" applyNumberFormat="1" applyFont="1" applyFill="1" applyBorder="1" applyAlignment="1">
      <alignment horizontal="center" vertical="center" wrapText="1"/>
    </xf>
    <xf numFmtId="2" fontId="11" fillId="3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 vertical="center" wrapText="1"/>
    </xf>
    <xf numFmtId="2" fontId="11" fillId="3" borderId="8" xfId="1" applyNumberFormat="1" applyFont="1" applyFill="1" applyBorder="1" applyAlignment="1">
      <alignment horizontal="center" vertical="center" wrapText="1"/>
    </xf>
    <xf numFmtId="2" fontId="11" fillId="3" borderId="2" xfId="1" applyNumberFormat="1" applyFont="1" applyFill="1" applyBorder="1" applyAlignment="1">
      <alignment horizontal="center" vertical="center" wrapText="1"/>
    </xf>
    <xf numFmtId="2" fontId="11" fillId="3" borderId="40" xfId="1" applyNumberFormat="1" applyFon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2" fontId="11" fillId="3" borderId="36" xfId="1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/>
    </xf>
    <xf numFmtId="2" fontId="11" fillId="3" borderId="39" xfId="1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3" fillId="0" borderId="60" xfId="1" applyFont="1" applyBorder="1"/>
    <xf numFmtId="49" fontId="15" fillId="3" borderId="9" xfId="0" applyNumberFormat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61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/>
    </xf>
    <xf numFmtId="2" fontId="2" fillId="3" borderId="12" xfId="1" applyNumberFormat="1" applyFont="1" applyFill="1" applyBorder="1" applyAlignment="1">
      <alignment horizontal="center" vertical="center" wrapText="1"/>
    </xf>
    <xf numFmtId="2" fontId="2" fillId="3" borderId="13" xfId="1" applyNumberFormat="1" applyFont="1" applyFill="1" applyBorder="1" applyAlignment="1">
      <alignment horizontal="center" vertical="center"/>
    </xf>
    <xf numFmtId="2" fontId="2" fillId="3" borderId="12" xfId="1" applyNumberFormat="1" applyFont="1" applyFill="1" applyBorder="1" applyAlignment="1">
      <alignment horizontal="center"/>
    </xf>
    <xf numFmtId="2" fontId="2" fillId="3" borderId="12" xfId="1" applyNumberFormat="1" applyFont="1" applyFill="1" applyBorder="1" applyAlignment="1">
      <alignment horizontal="center" vertical="center"/>
    </xf>
    <xf numFmtId="2" fontId="11" fillId="3" borderId="8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2" fontId="11" fillId="3" borderId="14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2" fontId="11" fillId="3" borderId="14" xfId="1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9" fontId="10" fillId="3" borderId="19" xfId="1" applyNumberFormat="1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5" fillId="0" borderId="18" xfId="1" applyFont="1" applyBorder="1"/>
    <xf numFmtId="0" fontId="12" fillId="0" borderId="17" xfId="0" applyFont="1" applyBorder="1" applyAlignment="1">
      <alignment horizontal="center" vertical="center" wrapText="1"/>
    </xf>
    <xf numFmtId="0" fontId="15" fillId="5" borderId="10" xfId="0" applyFont="1" applyFill="1" applyBorder="1"/>
    <xf numFmtId="0" fontId="15" fillId="5" borderId="10" xfId="0" applyFont="1" applyFill="1" applyBorder="1" applyAlignment="1">
      <alignment vertical="center"/>
    </xf>
    <xf numFmtId="0" fontId="36" fillId="0" borderId="0" xfId="0" applyFont="1" applyFill="1" applyBorder="1"/>
    <xf numFmtId="0" fontId="36" fillId="0" borderId="0" xfId="0" applyFont="1"/>
    <xf numFmtId="0" fontId="29" fillId="0" borderId="0" xfId="1" applyFont="1" applyAlignment="1">
      <alignment vertical="center"/>
    </xf>
    <xf numFmtId="9" fontId="38" fillId="0" borderId="0" xfId="1" applyNumberFormat="1" applyFont="1"/>
    <xf numFmtId="0" fontId="29" fillId="0" borderId="60" xfId="1" applyFont="1" applyBorder="1"/>
    <xf numFmtId="0" fontId="40" fillId="0" borderId="0" xfId="1" applyFont="1"/>
    <xf numFmtId="49" fontId="5" fillId="0" borderId="23" xfId="1" applyNumberFormat="1" applyFont="1" applyBorder="1" applyAlignment="1">
      <alignment horizontal="center" vertical="center" wrapText="1"/>
    </xf>
    <xf numFmtId="0" fontId="5" fillId="0" borderId="23" xfId="1" applyFont="1" applyBorder="1"/>
    <xf numFmtId="0" fontId="30" fillId="0" borderId="17" xfId="0" applyFont="1" applyBorder="1"/>
    <xf numFmtId="49" fontId="10" fillId="0" borderId="50" xfId="1" applyNumberFormat="1" applyFont="1" applyBorder="1" applyAlignment="1">
      <alignment horizontal="center" vertical="center" wrapText="1"/>
    </xf>
    <xf numFmtId="0" fontId="35" fillId="5" borderId="10" xfId="0" applyFont="1" applyFill="1" applyBorder="1" applyAlignment="1">
      <alignment vertical="center"/>
    </xf>
    <xf numFmtId="0" fontId="35" fillId="2" borderId="10" xfId="0" applyFont="1" applyFill="1" applyBorder="1"/>
    <xf numFmtId="0" fontId="2" fillId="0" borderId="62" xfId="0" applyFont="1" applyBorder="1"/>
    <xf numFmtId="2" fontId="2" fillId="0" borderId="63" xfId="1" applyNumberFormat="1" applyFont="1" applyFill="1" applyBorder="1"/>
    <xf numFmtId="2" fontId="11" fillId="0" borderId="55" xfId="1" applyNumberFormat="1" applyFont="1" applyFill="1" applyBorder="1"/>
    <xf numFmtId="2" fontId="8" fillId="0" borderId="55" xfId="1" applyNumberFormat="1" applyFont="1" applyFill="1" applyBorder="1" applyAlignment="1">
      <alignment horizontal="center" vertical="center" wrapText="1"/>
    </xf>
    <xf numFmtId="2" fontId="8" fillId="0" borderId="54" xfId="1" applyNumberFormat="1" applyFont="1" applyFill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15" fillId="0" borderId="10" xfId="0" applyFont="1" applyFill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0" fontId="15" fillId="0" borderId="10" xfId="0" applyFont="1" applyFill="1" applyBorder="1" applyAlignment="1">
      <alignment wrapText="1"/>
    </xf>
    <xf numFmtId="0" fontId="17" fillId="0" borderId="4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35" fillId="0" borderId="23" xfId="0" applyFont="1" applyFill="1" applyBorder="1"/>
    <xf numFmtId="0" fontId="35" fillId="0" borderId="48" xfId="0" applyFont="1" applyFill="1" applyBorder="1"/>
    <xf numFmtId="0" fontId="35" fillId="0" borderId="10" xfId="0" applyFont="1" applyFill="1" applyBorder="1"/>
    <xf numFmtId="0" fontId="35" fillId="0" borderId="20" xfId="0" applyFont="1" applyFill="1" applyBorder="1"/>
    <xf numFmtId="0" fontId="5" fillId="0" borderId="61" xfId="1" applyFont="1" applyFill="1" applyBorder="1" applyAlignment="1">
      <alignment horizontal="center"/>
    </xf>
    <xf numFmtId="0" fontId="2" fillId="0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wrapText="1"/>
    </xf>
    <xf numFmtId="0" fontId="30" fillId="0" borderId="0" xfId="0" applyFont="1" applyBorder="1"/>
    <xf numFmtId="0" fontId="15" fillId="0" borderId="5" xfId="0" applyFont="1" applyBorder="1" applyAlignment="1">
      <alignment horizontal="center"/>
    </xf>
    <xf numFmtId="0" fontId="2" fillId="0" borderId="56" xfId="0" applyFont="1" applyBorder="1"/>
    <xf numFmtId="2" fontId="11" fillId="0" borderId="42" xfId="1" applyNumberFormat="1" applyFont="1" applyFill="1" applyBorder="1"/>
    <xf numFmtId="0" fontId="19" fillId="0" borderId="42" xfId="0" applyFont="1" applyBorder="1"/>
    <xf numFmtId="0" fontId="0" fillId="0" borderId="49" xfId="0" applyBorder="1"/>
    <xf numFmtId="0" fontId="5" fillId="0" borderId="27" xfId="1" applyFont="1" applyBorder="1" applyAlignment="1">
      <alignment horizontal="center" vertical="center" wrapText="1"/>
    </xf>
    <xf numFmtId="0" fontId="15" fillId="0" borderId="23" xfId="0" applyFont="1" applyFill="1" applyBorder="1" applyAlignment="1">
      <alignment vertical="center" wrapText="1"/>
    </xf>
    <xf numFmtId="0" fontId="2" fillId="0" borderId="50" xfId="0" applyFont="1" applyFill="1" applyBorder="1"/>
    <xf numFmtId="0" fontId="15" fillId="0" borderId="10" xfId="0" applyFont="1" applyFill="1" applyBorder="1" applyAlignment="1">
      <alignment vertical="center"/>
    </xf>
    <xf numFmtId="0" fontId="2" fillId="0" borderId="23" xfId="0" applyFont="1" applyFill="1" applyBorder="1"/>
    <xf numFmtId="0" fontId="2" fillId="0" borderId="45" xfId="0" applyFont="1" applyBorder="1"/>
    <xf numFmtId="0" fontId="2" fillId="0" borderId="6" xfId="1" applyFont="1" applyBorder="1" applyAlignment="1">
      <alignment horizontal="center"/>
    </xf>
    <xf numFmtId="0" fontId="15" fillId="0" borderId="3" xfId="0" applyFont="1" applyBorder="1"/>
    <xf numFmtId="0" fontId="19" fillId="0" borderId="61" xfId="0" applyFont="1" applyBorder="1"/>
    <xf numFmtId="0" fontId="19" fillId="0" borderId="45" xfId="0" applyFont="1" applyBorder="1"/>
    <xf numFmtId="0" fontId="2" fillId="0" borderId="45" xfId="1" applyFont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48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6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/>
    </xf>
    <xf numFmtId="2" fontId="2" fillId="0" borderId="57" xfId="1" applyNumberFormat="1" applyFont="1" applyFill="1" applyBorder="1"/>
    <xf numFmtId="2" fontId="11" fillId="0" borderId="24" xfId="1" applyNumberFormat="1" applyFont="1" applyFill="1" applyBorder="1"/>
    <xf numFmtId="0" fontId="0" fillId="0" borderId="57" xfId="0" applyBorder="1"/>
    <xf numFmtId="0" fontId="2" fillId="0" borderId="49" xfId="1" applyFont="1" applyBorder="1"/>
    <xf numFmtId="0" fontId="15" fillId="0" borderId="23" xfId="0" applyFont="1" applyFill="1" applyBorder="1"/>
    <xf numFmtId="0" fontId="15" fillId="0" borderId="15" xfId="0" applyFont="1" applyFill="1" applyBorder="1"/>
    <xf numFmtId="0" fontId="15" fillId="0" borderId="40" xfId="0" applyFont="1" applyFill="1" applyBorder="1"/>
    <xf numFmtId="0" fontId="15" fillId="0" borderId="50" xfId="0" applyFont="1" applyFill="1" applyBorder="1"/>
    <xf numFmtId="0" fontId="15" fillId="0" borderId="20" xfId="0" applyFont="1" applyFill="1" applyBorder="1"/>
    <xf numFmtId="0" fontId="15" fillId="0" borderId="25" xfId="0" applyFont="1" applyFill="1" applyBorder="1"/>
    <xf numFmtId="0" fontId="36" fillId="0" borderId="20" xfId="0" applyFont="1" applyFill="1" applyBorder="1"/>
    <xf numFmtId="0" fontId="36" fillId="0" borderId="22" xfId="0" applyFont="1" applyFill="1" applyBorder="1"/>
    <xf numFmtId="0" fontId="2" fillId="0" borderId="16" xfId="1" applyFont="1" applyBorder="1"/>
    <xf numFmtId="0" fontId="2" fillId="0" borderId="6" xfId="1" applyFont="1" applyBorder="1"/>
    <xf numFmtId="0" fontId="16" fillId="0" borderId="7" xfId="0" applyFont="1" applyBorder="1"/>
    <xf numFmtId="0" fontId="15" fillId="0" borderId="7" xfId="0" applyFont="1" applyFill="1" applyBorder="1"/>
    <xf numFmtId="0" fontId="0" fillId="0" borderId="6" xfId="0" applyBorder="1"/>
    <xf numFmtId="0" fontId="15" fillId="0" borderId="7" xfId="0" applyFont="1" applyFill="1" applyBorder="1" applyAlignment="1">
      <alignment vertical="top" wrapText="1"/>
    </xf>
    <xf numFmtId="0" fontId="15" fillId="0" borderId="16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vertical="top" wrapText="1"/>
    </xf>
    <xf numFmtId="0" fontId="15" fillId="0" borderId="28" xfId="0" applyFont="1" applyFill="1" applyBorder="1"/>
    <xf numFmtId="0" fontId="15" fillId="0" borderId="4" xfId="0" applyFont="1" applyFill="1" applyBorder="1"/>
    <xf numFmtId="0" fontId="15" fillId="0" borderId="16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2" fontId="11" fillId="0" borderId="15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/>
    <xf numFmtId="0" fontId="2" fillId="0" borderId="10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36" xfId="0" applyFont="1" applyFill="1" applyBorder="1" applyAlignment="1">
      <alignment wrapText="1"/>
    </xf>
    <xf numFmtId="0" fontId="2" fillId="0" borderId="36" xfId="0" applyFont="1" applyFill="1" applyBorder="1"/>
    <xf numFmtId="0" fontId="7" fillId="0" borderId="16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2" fillId="0" borderId="24" xfId="1" applyFont="1" applyBorder="1"/>
    <xf numFmtId="2" fontId="15" fillId="0" borderId="27" xfId="0" applyNumberFormat="1" applyFont="1" applyBorder="1"/>
    <xf numFmtId="2" fontId="15" fillId="0" borderId="26" xfId="0" applyNumberFormat="1" applyFont="1" applyBorder="1"/>
    <xf numFmtId="0" fontId="2" fillId="2" borderId="54" xfId="0" applyFont="1" applyFill="1" applyBorder="1"/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2" fillId="0" borderId="35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39" xfId="0" applyFont="1" applyFill="1" applyBorder="1" applyAlignment="1">
      <alignment wrapText="1"/>
    </xf>
    <xf numFmtId="0" fontId="2" fillId="0" borderId="39" xfId="0" applyFont="1" applyFill="1" applyBorder="1"/>
    <xf numFmtId="0" fontId="2" fillId="0" borderId="64" xfId="0" applyFont="1" applyFill="1" applyBorder="1"/>
    <xf numFmtId="0" fontId="19" fillId="0" borderId="64" xfId="0" applyFont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2" fontId="2" fillId="3" borderId="57" xfId="1" applyNumberFormat="1" applyFont="1" applyFill="1" applyBorder="1" applyAlignment="1">
      <alignment horizontal="center" vertical="center"/>
    </xf>
    <xf numFmtId="2" fontId="11" fillId="3" borderId="24" xfId="1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2" fontId="11" fillId="3" borderId="24" xfId="1" applyNumberFormat="1" applyFont="1" applyFill="1" applyBorder="1" applyAlignment="1">
      <alignment horizontal="center" vertical="center" wrapText="1"/>
    </xf>
    <xf numFmtId="2" fontId="11" fillId="3" borderId="25" xfId="1" applyNumberFormat="1" applyFont="1" applyFill="1" applyBorder="1" applyAlignment="1">
      <alignment horizontal="center" vertical="center" wrapText="1"/>
    </xf>
    <xf numFmtId="2" fontId="18" fillId="3" borderId="49" xfId="1" applyNumberFormat="1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 vertical="top"/>
    </xf>
    <xf numFmtId="0" fontId="29" fillId="0" borderId="0" xfId="1" applyFont="1" applyBorder="1" applyAlignment="1">
      <alignment horizontal="center" vertical="top"/>
    </xf>
    <xf numFmtId="0" fontId="26" fillId="0" borderId="0" xfId="1" applyFont="1" applyBorder="1" applyAlignment="1"/>
    <xf numFmtId="0" fontId="23" fillId="0" borderId="0" xfId="1" applyFont="1" applyFill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4" fillId="0" borderId="0" xfId="0" applyFont="1"/>
    <xf numFmtId="0" fontId="23" fillId="0" borderId="0" xfId="1" applyFont="1" applyBorder="1" applyAlignment="1">
      <alignment horizontal="left"/>
    </xf>
    <xf numFmtId="0" fontId="23" fillId="0" borderId="0" xfId="1" applyFont="1"/>
    <xf numFmtId="0" fontId="23" fillId="0" borderId="0" xfId="1" applyFont="1" applyBorder="1" applyAlignment="1">
      <alignment horizontal="left" wrapText="1"/>
    </xf>
    <xf numFmtId="0" fontId="5" fillId="0" borderId="32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12" fillId="0" borderId="65" xfId="0" applyFont="1" applyBorder="1" applyAlignment="1">
      <alignment horizontal="center" vertical="top"/>
    </xf>
    <xf numFmtId="0" fontId="27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" fillId="0" borderId="44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wrapText="1"/>
    </xf>
    <xf numFmtId="0" fontId="2" fillId="0" borderId="66" xfId="1" applyFont="1" applyBorder="1" applyAlignment="1">
      <alignment horizontal="left" wrapText="1"/>
    </xf>
    <xf numFmtId="0" fontId="15" fillId="0" borderId="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/>
    </xf>
    <xf numFmtId="0" fontId="2" fillId="0" borderId="3" xfId="1" applyFont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/>
    </xf>
    <xf numFmtId="0" fontId="12" fillId="0" borderId="32" xfId="0" applyFont="1" applyBorder="1" applyAlignment="1">
      <alignment horizontal="center" vertical="top"/>
    </xf>
    <xf numFmtId="0" fontId="5" fillId="0" borderId="44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36" fillId="0" borderId="0" xfId="0" applyFont="1" applyFill="1" applyBorder="1"/>
    <xf numFmtId="0" fontId="3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/>
    </xf>
    <xf numFmtId="0" fontId="29" fillId="0" borderId="44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top"/>
    </xf>
    <xf numFmtId="0" fontId="36" fillId="0" borderId="32" xfId="0" applyFont="1" applyBorder="1" applyAlignment="1">
      <alignment horizontal="center" vertical="top"/>
    </xf>
    <xf numFmtId="0" fontId="29" fillId="0" borderId="6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9" fillId="0" borderId="66" xfId="1" applyFont="1" applyBorder="1" applyAlignment="1">
      <alignment horizontal="left" wrapText="1"/>
    </xf>
    <xf numFmtId="0" fontId="5" fillId="0" borderId="0" xfId="1" applyFont="1" applyBorder="1" applyAlignment="1">
      <alignment horizontal="center"/>
    </xf>
    <xf numFmtId="0" fontId="31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5" fillId="0" borderId="4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/>
    </xf>
    <xf numFmtId="0" fontId="23" fillId="0" borderId="66" xfId="1" applyFont="1" applyBorder="1" applyAlignment="1">
      <alignment horizontal="left" wrapText="1"/>
    </xf>
    <xf numFmtId="0" fontId="2" fillId="0" borderId="65" xfId="1" applyFont="1" applyBorder="1" applyAlignment="1">
      <alignment horizontal="center" vertical="center" wrapText="1"/>
    </xf>
    <xf numFmtId="0" fontId="23" fillId="0" borderId="0" xfId="1" applyFont="1" applyAlignment="1">
      <alignment horizontal="left" readingOrder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28</xdr:row>
      <xdr:rowOff>285750</xdr:rowOff>
    </xdr:from>
    <xdr:to>
      <xdr:col>4</xdr:col>
      <xdr:colOff>219075</xdr:colOff>
      <xdr:row>28</xdr:row>
      <xdr:rowOff>819150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05350" y="9896475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27</xdr:row>
      <xdr:rowOff>285750</xdr:rowOff>
    </xdr:from>
    <xdr:to>
      <xdr:col>4</xdr:col>
      <xdr:colOff>219075</xdr:colOff>
      <xdr:row>27</xdr:row>
      <xdr:rowOff>819150</xdr:rowOff>
    </xdr:to>
    <xdr:pic>
      <xdr:nvPicPr>
        <xdr:cNvPr id="10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34000" y="96964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26</xdr:row>
      <xdr:rowOff>285750</xdr:rowOff>
    </xdr:from>
    <xdr:to>
      <xdr:col>4</xdr:col>
      <xdr:colOff>219075</xdr:colOff>
      <xdr:row>26</xdr:row>
      <xdr:rowOff>819150</xdr:rowOff>
    </xdr:to>
    <xdr:pic>
      <xdr:nvPicPr>
        <xdr:cNvPr id="11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629275" y="9477375"/>
          <a:ext cx="7048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27</xdr:row>
      <xdr:rowOff>285750</xdr:rowOff>
    </xdr:from>
    <xdr:to>
      <xdr:col>4</xdr:col>
      <xdr:colOff>219075</xdr:colOff>
      <xdr:row>27</xdr:row>
      <xdr:rowOff>819150</xdr:rowOff>
    </xdr:to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8296275"/>
          <a:ext cx="600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26</xdr:row>
      <xdr:rowOff>285750</xdr:rowOff>
    </xdr:from>
    <xdr:to>
      <xdr:col>4</xdr:col>
      <xdr:colOff>219075</xdr:colOff>
      <xdr:row>26</xdr:row>
      <xdr:rowOff>819150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05350" y="9077325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28</xdr:row>
      <xdr:rowOff>285750</xdr:rowOff>
    </xdr:from>
    <xdr:to>
      <xdr:col>4</xdr:col>
      <xdr:colOff>219075</xdr:colOff>
      <xdr:row>28</xdr:row>
      <xdr:rowOff>819150</xdr:rowOff>
    </xdr:to>
    <xdr:pic>
      <xdr:nvPicPr>
        <xdr:cNvPr id="4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438775" y="73247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28</xdr:row>
      <xdr:rowOff>190500</xdr:rowOff>
    </xdr:from>
    <xdr:to>
      <xdr:col>4</xdr:col>
      <xdr:colOff>219075</xdr:colOff>
      <xdr:row>28</xdr:row>
      <xdr:rowOff>552450</xdr:rowOff>
    </xdr:to>
    <xdr:pic>
      <xdr:nvPicPr>
        <xdr:cNvPr id="5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981575" y="7248525"/>
          <a:ext cx="4095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26</xdr:row>
      <xdr:rowOff>285750</xdr:rowOff>
    </xdr:from>
    <xdr:to>
      <xdr:col>4</xdr:col>
      <xdr:colOff>219075</xdr:colOff>
      <xdr:row>26</xdr:row>
      <xdr:rowOff>819150</xdr:rowOff>
    </xdr:to>
    <xdr:pic>
      <xdr:nvPicPr>
        <xdr:cNvPr id="6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638675" y="69437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29</xdr:row>
      <xdr:rowOff>85725</xdr:rowOff>
    </xdr:from>
    <xdr:to>
      <xdr:col>4</xdr:col>
      <xdr:colOff>219075</xdr:colOff>
      <xdr:row>29</xdr:row>
      <xdr:rowOff>85725</xdr:rowOff>
    </xdr:to>
    <xdr:pic>
      <xdr:nvPicPr>
        <xdr:cNvPr id="7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772150" y="7839075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28</xdr:row>
      <xdr:rowOff>285750</xdr:rowOff>
    </xdr:from>
    <xdr:to>
      <xdr:col>4</xdr:col>
      <xdr:colOff>219075</xdr:colOff>
      <xdr:row>28</xdr:row>
      <xdr:rowOff>819150</xdr:rowOff>
    </xdr:to>
    <xdr:pic>
      <xdr:nvPicPr>
        <xdr:cNvPr id="8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914900" y="727710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26</xdr:row>
      <xdr:rowOff>285750</xdr:rowOff>
    </xdr:from>
    <xdr:to>
      <xdr:col>4</xdr:col>
      <xdr:colOff>219075</xdr:colOff>
      <xdr:row>26</xdr:row>
      <xdr:rowOff>819150</xdr:rowOff>
    </xdr:to>
    <xdr:pic>
      <xdr:nvPicPr>
        <xdr:cNvPr id="92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10175" y="9382125"/>
          <a:ext cx="5524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view="pageBreakPreview" topLeftCell="A22" zoomScale="75" zoomScaleNormal="75" workbookViewId="0">
      <selection activeCell="D33" sqref="D33"/>
    </sheetView>
  </sheetViews>
  <sheetFormatPr defaultRowHeight="12.75"/>
  <cols>
    <col min="1" max="1" width="5.42578125" customWidth="1"/>
    <col min="2" max="2" width="47.42578125" customWidth="1"/>
    <col min="3" max="3" width="10.85546875" customWidth="1"/>
    <col min="5" max="5" width="14" customWidth="1"/>
    <col min="15" max="15" width="10.42578125" customWidth="1"/>
  </cols>
  <sheetData>
    <row r="1" spans="1:16" ht="25.5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6" ht="26.25">
      <c r="A2" s="566" t="s">
        <v>30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</row>
    <row r="3" spans="1:16" ht="26.25">
      <c r="A3" s="580" t="s">
        <v>93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</row>
    <row r="4" spans="1:16" ht="26.25">
      <c r="A4" s="567"/>
      <c r="B4" s="567"/>
      <c r="C4" s="567"/>
      <c r="D4" s="567"/>
      <c r="E4" s="154"/>
      <c r="F4" s="146"/>
      <c r="G4" s="146"/>
      <c r="H4" s="146"/>
      <c r="I4" s="146"/>
      <c r="J4" s="146"/>
      <c r="K4" s="146"/>
      <c r="L4" s="146"/>
      <c r="M4" s="146"/>
      <c r="N4" s="146"/>
    </row>
    <row r="5" spans="1:16" ht="26.25">
      <c r="A5" s="154"/>
      <c r="B5" s="154"/>
      <c r="C5" s="154"/>
      <c r="D5" s="154"/>
      <c r="E5" s="154"/>
      <c r="F5" s="146"/>
      <c r="G5" s="146"/>
      <c r="H5" s="146"/>
      <c r="I5" s="146"/>
      <c r="J5" s="146"/>
      <c r="K5" s="146"/>
      <c r="L5" s="146"/>
      <c r="M5" s="146"/>
      <c r="N5" s="146"/>
    </row>
    <row r="6" spans="1:16" ht="26.25">
      <c r="A6" s="146"/>
      <c r="B6" s="146"/>
      <c r="C6" s="146"/>
      <c r="D6" s="146"/>
      <c r="E6" s="146"/>
      <c r="F6" s="146"/>
      <c r="G6" s="146"/>
      <c r="H6" s="146"/>
      <c r="I6" s="156" t="s">
        <v>1</v>
      </c>
      <c r="J6" s="146"/>
      <c r="K6" s="146"/>
      <c r="L6" s="146"/>
      <c r="M6" s="146"/>
      <c r="N6" s="146"/>
    </row>
    <row r="7" spans="1:16" ht="26.25">
      <c r="A7" s="146"/>
      <c r="B7" s="146"/>
      <c r="C7" s="146"/>
      <c r="D7" s="146"/>
      <c r="E7" s="146"/>
      <c r="F7" s="146"/>
      <c r="G7" s="146"/>
      <c r="H7" s="146"/>
      <c r="I7" s="156" t="s">
        <v>2</v>
      </c>
      <c r="J7" s="146"/>
      <c r="K7" s="146"/>
      <c r="L7" s="146"/>
      <c r="M7" s="146"/>
      <c r="N7" s="146"/>
    </row>
    <row r="8" spans="1:16" ht="26.25">
      <c r="A8" s="146"/>
      <c r="B8" s="146"/>
      <c r="C8" s="146"/>
      <c r="D8" s="146"/>
      <c r="E8" s="146"/>
      <c r="F8" s="146"/>
      <c r="G8" s="146"/>
      <c r="H8" s="146"/>
      <c r="I8" s="156" t="s">
        <v>27</v>
      </c>
      <c r="J8" s="146"/>
      <c r="K8" s="146"/>
      <c r="L8" s="146"/>
      <c r="M8" s="146"/>
      <c r="N8" s="146"/>
    </row>
    <row r="9" spans="1:16" ht="26.25">
      <c r="A9" s="146"/>
      <c r="B9" s="146"/>
      <c r="C9" s="146"/>
      <c r="D9" s="146"/>
      <c r="E9" s="146"/>
      <c r="F9" s="146"/>
      <c r="G9" s="146"/>
      <c r="H9" s="146"/>
      <c r="I9" s="156" t="s">
        <v>128</v>
      </c>
      <c r="J9" s="146"/>
      <c r="K9" s="146"/>
      <c r="L9" s="146"/>
      <c r="M9" s="146"/>
      <c r="N9" s="146"/>
    </row>
    <row r="10" spans="1:16" ht="26.25">
      <c r="A10" s="146"/>
      <c r="B10" s="146"/>
      <c r="C10" s="146"/>
      <c r="D10" s="146"/>
      <c r="E10" s="146"/>
      <c r="F10" s="146"/>
      <c r="G10" s="146"/>
      <c r="H10" s="146"/>
      <c r="I10" s="156" t="s">
        <v>3</v>
      </c>
      <c r="J10" s="146"/>
      <c r="K10" s="146"/>
      <c r="L10" s="146"/>
      <c r="M10" s="146"/>
      <c r="N10" s="146"/>
    </row>
    <row r="11" spans="1:16" ht="26.2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6" ht="25.5">
      <c r="A12" s="579" t="s">
        <v>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</row>
    <row r="13" spans="1:16" ht="26.25">
      <c r="A13" s="153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6" ht="26.25">
      <c r="A14" s="571" t="s">
        <v>35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</row>
    <row r="15" spans="1:16" ht="26.25">
      <c r="A15" s="567" t="s">
        <v>28</v>
      </c>
      <c r="B15" s="567"/>
      <c r="C15" s="567"/>
      <c r="D15" s="567"/>
      <c r="E15" s="567"/>
      <c r="F15" s="567"/>
      <c r="G15" s="567"/>
      <c r="H15" s="567"/>
      <c r="I15" s="567"/>
      <c r="J15" s="567"/>
      <c r="K15" s="567"/>
      <c r="L15" s="567"/>
      <c r="M15" s="567"/>
      <c r="N15" s="567"/>
      <c r="O15" s="567"/>
      <c r="P15" s="567"/>
    </row>
    <row r="16" spans="1:16" ht="26.25">
      <c r="A16" s="566" t="s">
        <v>26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</row>
    <row r="17" spans="1:16" ht="20.25">
      <c r="A17" s="568" t="s">
        <v>5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</row>
    <row r="18" spans="1:16" ht="26.25">
      <c r="A18" s="569" t="s">
        <v>237</v>
      </c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</row>
    <row r="19" spans="1:16" ht="26.25">
      <c r="A19" s="567"/>
      <c r="B19" s="567"/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7"/>
    </row>
    <row r="20" spans="1:16" ht="26.25">
      <c r="A20" s="570" t="s">
        <v>144</v>
      </c>
      <c r="B20" s="570"/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</row>
    <row r="21" spans="1:16" ht="26.25">
      <c r="A21" s="567" t="s">
        <v>7</v>
      </c>
      <c r="B21" s="567"/>
      <c r="C21" s="567"/>
      <c r="D21" s="567"/>
      <c r="E21" s="567"/>
      <c r="F21" s="567"/>
      <c r="G21" s="567"/>
      <c r="H21" s="567"/>
      <c r="I21" s="567"/>
      <c r="J21" s="567"/>
      <c r="K21" s="567"/>
      <c r="L21" s="567"/>
      <c r="M21" s="567"/>
      <c r="N21" s="567"/>
      <c r="O21" s="567"/>
    </row>
    <row r="22" spans="1:16" ht="26.25">
      <c r="A22" s="573" t="s">
        <v>122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</row>
    <row r="23" spans="1:16" ht="26.25">
      <c r="A23" s="157"/>
      <c r="B23" s="153"/>
      <c r="C23" s="153"/>
      <c r="D23" s="153"/>
      <c r="E23" s="153"/>
      <c r="F23" s="146"/>
      <c r="G23" s="146"/>
      <c r="H23" s="146"/>
      <c r="I23" s="146"/>
      <c r="J23" s="146"/>
      <c r="K23" s="146"/>
      <c r="L23" s="146"/>
      <c r="M23" s="146"/>
      <c r="N23" s="146"/>
    </row>
    <row r="24" spans="1:16" ht="26.25">
      <c r="A24" s="573" t="s">
        <v>66</v>
      </c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</row>
    <row r="25" spans="1:16" ht="26.25">
      <c r="A25" s="157"/>
      <c r="B25" s="153"/>
      <c r="C25" s="153"/>
      <c r="D25" s="153"/>
      <c r="E25" s="153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6" ht="26.25">
      <c r="A26" s="573" t="s">
        <v>37</v>
      </c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</row>
    <row r="27" spans="1:16" ht="26.25">
      <c r="A27" s="157"/>
      <c r="B27" s="153"/>
      <c r="C27" s="153"/>
      <c r="D27" s="153"/>
      <c r="E27" s="153"/>
      <c r="F27" s="146"/>
      <c r="G27" s="146"/>
      <c r="H27" s="146"/>
      <c r="I27" s="146"/>
      <c r="J27" s="146"/>
      <c r="K27" s="146"/>
      <c r="L27" s="146"/>
      <c r="M27" s="146"/>
      <c r="N27" s="146"/>
    </row>
    <row r="28" spans="1:16" ht="55.5" customHeight="1" thickBot="1">
      <c r="A28" s="575" t="s">
        <v>123</v>
      </c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</row>
    <row r="29" spans="1:16" ht="57.75" thickBot="1">
      <c r="A29" s="6" t="s">
        <v>8</v>
      </c>
      <c r="B29" s="84" t="s">
        <v>9</v>
      </c>
      <c r="C29" s="10" t="s">
        <v>18</v>
      </c>
      <c r="D29" s="577" t="s">
        <v>19</v>
      </c>
      <c r="E29" s="578"/>
      <c r="F29" s="564" t="s">
        <v>23</v>
      </c>
      <c r="G29" s="565"/>
      <c r="H29" s="565" t="s">
        <v>10</v>
      </c>
      <c r="I29" s="565"/>
      <c r="J29" s="565" t="s">
        <v>11</v>
      </c>
      <c r="K29" s="565"/>
      <c r="L29" s="565" t="s">
        <v>12</v>
      </c>
      <c r="M29" s="576"/>
      <c r="N29" s="9" t="s">
        <v>17</v>
      </c>
      <c r="O29" s="7" t="s">
        <v>13</v>
      </c>
    </row>
    <row r="30" spans="1:16" ht="18.75">
      <c r="A30" s="387">
        <v>1</v>
      </c>
      <c r="B30" s="458" t="s">
        <v>236</v>
      </c>
      <c r="C30" s="205" t="s">
        <v>25</v>
      </c>
      <c r="D30" s="459">
        <v>75.23</v>
      </c>
      <c r="E30" s="460">
        <f>D30*0.9</f>
        <v>67.707000000000008</v>
      </c>
      <c r="F30" s="282"/>
      <c r="G30" s="461">
        <f>F30*0.03</f>
        <v>0</v>
      </c>
      <c r="H30" s="282"/>
      <c r="I30" s="461">
        <f>H30*0.03</f>
        <v>0</v>
      </c>
      <c r="J30" s="282"/>
      <c r="K30" s="461">
        <f>J30*0.02</f>
        <v>0</v>
      </c>
      <c r="L30" s="282"/>
      <c r="M30" s="462">
        <f>L30*0.02</f>
        <v>0</v>
      </c>
      <c r="N30" s="8">
        <f>E30+M30+G30+I30+K30</f>
        <v>67.707000000000008</v>
      </c>
      <c r="O30" s="463"/>
    </row>
    <row r="31" spans="1:16" ht="39" customHeight="1">
      <c r="A31" s="26"/>
    </row>
    <row r="32" spans="1:16" ht="26.25">
      <c r="B32" s="149" t="s">
        <v>14</v>
      </c>
      <c r="C32" s="146"/>
      <c r="D32" s="146"/>
      <c r="E32" s="146"/>
      <c r="F32" s="146"/>
      <c r="G32" s="146"/>
      <c r="H32" s="146"/>
      <c r="I32" s="146"/>
      <c r="J32" s="146"/>
    </row>
    <row r="33" spans="2:13" ht="26.25">
      <c r="B33" s="146" t="s">
        <v>20</v>
      </c>
      <c r="C33" s="146"/>
      <c r="D33" s="146"/>
      <c r="E33" s="146"/>
      <c r="F33" s="146"/>
      <c r="G33" s="146"/>
      <c r="H33" s="146"/>
      <c r="I33" s="146"/>
      <c r="J33" s="146"/>
    </row>
    <row r="34" spans="2:13" ht="26.25">
      <c r="B34" s="146" t="s">
        <v>29</v>
      </c>
      <c r="C34" s="203">
        <v>0.4</v>
      </c>
      <c r="D34" s="151"/>
      <c r="E34" s="146"/>
      <c r="F34" s="146"/>
      <c r="G34" s="146"/>
      <c r="H34" s="146"/>
      <c r="I34" s="146"/>
      <c r="J34" s="146"/>
    </row>
    <row r="35" spans="2:13" ht="26.25">
      <c r="B35" s="146"/>
      <c r="C35" s="146"/>
      <c r="D35" s="146"/>
      <c r="E35" s="146"/>
      <c r="F35" s="146"/>
      <c r="G35" s="146"/>
      <c r="H35" s="146"/>
      <c r="I35" s="146"/>
      <c r="J35" s="146"/>
    </row>
    <row r="36" spans="2:13" ht="26.25">
      <c r="B36" s="574" t="s">
        <v>124</v>
      </c>
      <c r="C36" s="574"/>
      <c r="D36" s="574"/>
      <c r="E36" s="574"/>
      <c r="F36" s="574"/>
      <c r="G36" s="574"/>
      <c r="H36" s="574"/>
      <c r="I36" s="574"/>
      <c r="J36" s="574"/>
      <c r="K36" s="574"/>
    </row>
    <row r="37" spans="2:13" ht="82.5" customHeight="1">
      <c r="B37" s="571" t="s">
        <v>15</v>
      </c>
      <c r="C37" s="571"/>
      <c r="D37" s="146" t="s">
        <v>22</v>
      </c>
      <c r="E37" s="146"/>
      <c r="F37" s="146"/>
      <c r="G37" s="146"/>
      <c r="H37" s="147"/>
      <c r="I37" s="572" t="s">
        <v>91</v>
      </c>
      <c r="J37" s="572"/>
      <c r="K37" s="572"/>
      <c r="L37" s="572"/>
      <c r="M37" s="572"/>
    </row>
    <row r="38" spans="2:13" ht="26.25">
      <c r="B38" s="146"/>
      <c r="C38" s="146"/>
      <c r="D38" s="146"/>
      <c r="E38" s="146"/>
      <c r="F38" s="146"/>
      <c r="G38" s="147"/>
      <c r="H38" s="147"/>
      <c r="I38" s="147"/>
      <c r="J38" s="147"/>
      <c r="K38" s="147"/>
      <c r="L38" s="147"/>
      <c r="M38" s="148"/>
    </row>
    <row r="39" spans="2:13" ht="26.25">
      <c r="B39" s="145" t="s">
        <v>16</v>
      </c>
      <c r="C39" s="145"/>
      <c r="D39" s="146" t="s">
        <v>22</v>
      </c>
      <c r="E39" s="146"/>
      <c r="F39" s="146"/>
      <c r="G39" s="146"/>
      <c r="H39" s="146"/>
      <c r="I39" s="147" t="s">
        <v>92</v>
      </c>
      <c r="J39" s="147"/>
      <c r="K39" s="147"/>
      <c r="L39" s="147"/>
      <c r="M39" s="147"/>
    </row>
  </sheetData>
  <mergeCells count="25">
    <mergeCell ref="A15:P15"/>
    <mergeCell ref="A1:P1"/>
    <mergeCell ref="A2:P2"/>
    <mergeCell ref="A3:P3"/>
    <mergeCell ref="A4:D4"/>
    <mergeCell ref="A12:P12"/>
    <mergeCell ref="A14:P14"/>
    <mergeCell ref="B37:C37"/>
    <mergeCell ref="I37:M37"/>
    <mergeCell ref="A24:N24"/>
    <mergeCell ref="A26:N26"/>
    <mergeCell ref="B36:K36"/>
    <mergeCell ref="A28:P28"/>
    <mergeCell ref="H29:I29"/>
    <mergeCell ref="J29:K29"/>
    <mergeCell ref="L29:M29"/>
    <mergeCell ref="D29:E29"/>
    <mergeCell ref="F29:G29"/>
    <mergeCell ref="A16:P16"/>
    <mergeCell ref="A19:P19"/>
    <mergeCell ref="A17:P17"/>
    <mergeCell ref="A18:P18"/>
    <mergeCell ref="A20:P20"/>
    <mergeCell ref="A21:O21"/>
    <mergeCell ref="A22:N22"/>
  </mergeCells>
  <phoneticPr fontId="14" type="noConversion"/>
  <pageMargins left="0.75" right="0.75" top="1" bottom="1" header="0.5" footer="0.5"/>
  <pageSetup paperSize="9" scale="46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1"/>
  <sheetViews>
    <sheetView view="pageBreakPreview" topLeftCell="A16" zoomScale="75" zoomScaleNormal="100" workbookViewId="0">
      <selection activeCell="A27" sqref="A27:P27"/>
    </sheetView>
  </sheetViews>
  <sheetFormatPr defaultRowHeight="12.75"/>
  <cols>
    <col min="1" max="1" width="3.5703125" customWidth="1"/>
    <col min="2" max="2" width="50.85546875" customWidth="1"/>
    <col min="3" max="3" width="18.7109375" customWidth="1"/>
    <col min="4" max="4" width="9.7109375" customWidth="1"/>
    <col min="5" max="5" width="20.28515625" customWidth="1"/>
    <col min="6" max="6" width="14.42578125" customWidth="1"/>
    <col min="7" max="7" width="12.42578125" customWidth="1"/>
    <col min="8" max="8" width="5.140625" customWidth="1"/>
    <col min="9" max="9" width="11.42578125" customWidth="1"/>
    <col min="10" max="10" width="4.7109375" customWidth="1"/>
    <col min="11" max="11" width="11.42578125" customWidth="1"/>
    <col min="12" max="12" width="4.42578125" customWidth="1"/>
    <col min="13" max="13" width="12.7109375" customWidth="1"/>
    <col min="14" max="14" width="20.28515625" customWidth="1"/>
    <col min="15" max="15" width="26.140625" customWidth="1"/>
    <col min="16" max="16" width="14.85546875" customWidth="1"/>
  </cols>
  <sheetData>
    <row r="1" spans="1:17" ht="25.5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7" ht="26.25">
      <c r="A2" s="566" t="s">
        <v>30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</row>
    <row r="3" spans="1:17" ht="26.25">
      <c r="A3" s="580" t="s">
        <v>93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</row>
    <row r="4" spans="1:17" ht="26.25">
      <c r="A4" s="567"/>
      <c r="B4" s="567"/>
      <c r="C4" s="567"/>
      <c r="D4" s="567"/>
      <c r="E4" s="154"/>
      <c r="F4" s="146"/>
      <c r="G4" s="146"/>
      <c r="H4" s="146"/>
      <c r="I4" s="146"/>
      <c r="J4" s="146"/>
      <c r="K4" s="146"/>
      <c r="L4" s="146"/>
      <c r="M4" s="146"/>
      <c r="N4" s="146"/>
      <c r="O4" s="1"/>
    </row>
    <row r="5" spans="1:17" ht="26.25">
      <c r="A5" s="154"/>
      <c r="B5" s="154"/>
      <c r="C5" s="154"/>
      <c r="D5" s="154"/>
      <c r="E5" s="154"/>
      <c r="F5" s="146"/>
      <c r="G5" s="146"/>
      <c r="H5" s="146"/>
      <c r="I5" s="146"/>
      <c r="J5" s="146"/>
      <c r="K5" s="146"/>
      <c r="L5" s="146"/>
      <c r="M5" s="146"/>
      <c r="N5" s="146"/>
      <c r="O5" s="1"/>
    </row>
    <row r="6" spans="1:17" ht="26.25">
      <c r="A6" s="146"/>
      <c r="B6" s="146"/>
      <c r="C6" s="146"/>
      <c r="D6" s="146"/>
      <c r="E6" s="146"/>
      <c r="F6" s="146"/>
      <c r="G6" s="146"/>
      <c r="H6" s="146"/>
      <c r="I6" s="156" t="s">
        <v>1</v>
      </c>
      <c r="J6" s="146"/>
      <c r="K6" s="146"/>
      <c r="L6" s="146"/>
      <c r="M6" s="146"/>
      <c r="N6" s="146"/>
      <c r="O6" s="1"/>
    </row>
    <row r="7" spans="1:17" ht="26.25">
      <c r="A7" s="146"/>
      <c r="B7" s="146"/>
      <c r="C7" s="146"/>
      <c r="D7" s="146"/>
      <c r="E7" s="146"/>
      <c r="F7" s="146"/>
      <c r="G7" s="146"/>
      <c r="H7" s="146"/>
      <c r="I7" s="156" t="s">
        <v>2</v>
      </c>
      <c r="J7" s="146"/>
      <c r="K7" s="146"/>
      <c r="L7" s="146"/>
      <c r="M7" s="146"/>
      <c r="N7" s="146"/>
      <c r="O7" s="1"/>
    </row>
    <row r="8" spans="1:17" ht="26.25">
      <c r="A8" s="146"/>
      <c r="B8" s="146"/>
      <c r="C8" s="146"/>
      <c r="D8" s="146"/>
      <c r="E8" s="146"/>
      <c r="F8" s="146"/>
      <c r="G8" s="146"/>
      <c r="H8" s="146"/>
      <c r="I8" s="156" t="s">
        <v>27</v>
      </c>
      <c r="J8" s="146"/>
      <c r="K8" s="146"/>
      <c r="L8" s="146"/>
      <c r="M8" s="146"/>
      <c r="N8" s="146"/>
      <c r="O8" s="1"/>
    </row>
    <row r="9" spans="1:17" ht="26.25">
      <c r="A9" s="146"/>
      <c r="B9" s="146"/>
      <c r="C9" s="146"/>
      <c r="D9" s="146"/>
      <c r="E9" s="146"/>
      <c r="F9" s="146"/>
      <c r="G9" s="146"/>
      <c r="H9" s="146"/>
      <c r="I9" s="156" t="s">
        <v>128</v>
      </c>
      <c r="J9" s="146"/>
      <c r="K9" s="146"/>
      <c r="L9" s="146"/>
      <c r="M9" s="146"/>
      <c r="N9" s="146"/>
      <c r="O9" s="1"/>
    </row>
    <row r="10" spans="1:17" ht="26.25">
      <c r="A10" s="146"/>
      <c r="B10" s="146"/>
      <c r="C10" s="146"/>
      <c r="D10" s="146"/>
      <c r="E10" s="146"/>
      <c r="F10" s="146"/>
      <c r="G10" s="146"/>
      <c r="H10" s="146"/>
      <c r="I10" s="156" t="s">
        <v>3</v>
      </c>
      <c r="J10" s="146"/>
      <c r="K10" s="146"/>
      <c r="L10" s="146"/>
      <c r="M10" s="146"/>
      <c r="N10" s="146"/>
      <c r="O10" s="1"/>
    </row>
    <row r="11" spans="1:17" ht="26.2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"/>
    </row>
    <row r="12" spans="1:17" ht="25.5">
      <c r="A12" s="579" t="s">
        <v>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</row>
    <row r="13" spans="1:17" ht="26.25">
      <c r="A13" s="153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  <c r="O13" s="1"/>
    </row>
    <row r="14" spans="1:17" ht="26.25">
      <c r="A14" s="566" t="s">
        <v>24</v>
      </c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148"/>
    </row>
    <row r="15" spans="1:17" ht="20.25">
      <c r="A15" s="568" t="s">
        <v>28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</row>
    <row r="16" spans="1:17" ht="26.25">
      <c r="A16" s="566" t="s">
        <v>26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</row>
    <row r="17" spans="1:17" ht="20.25">
      <c r="A17" s="568" t="s">
        <v>5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</row>
    <row r="18" spans="1:17" ht="26.25">
      <c r="A18" s="590" t="s">
        <v>242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</row>
    <row r="19" spans="1:17" ht="20.25">
      <c r="A19" s="568" t="s">
        <v>7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</row>
    <row r="20" spans="1:17" ht="26.25">
      <c r="A20" s="570"/>
      <c r="B20" s="570"/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</row>
    <row r="21" spans="1:17" ht="26.25">
      <c r="A21" s="573" t="s">
        <v>239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1"/>
    </row>
    <row r="22" spans="1:17" ht="26.25">
      <c r="A22" s="157"/>
      <c r="B22" s="153"/>
      <c r="C22" s="153"/>
      <c r="D22" s="153"/>
      <c r="E22" s="153"/>
      <c r="F22" s="146"/>
      <c r="G22" s="146"/>
      <c r="H22" s="146"/>
      <c r="I22" s="146"/>
      <c r="J22" s="146"/>
      <c r="K22" s="146"/>
      <c r="L22" s="146"/>
      <c r="M22" s="146"/>
      <c r="N22" s="146"/>
      <c r="O22" s="1"/>
    </row>
    <row r="23" spans="1:17" ht="26.25">
      <c r="A23" s="573" t="s">
        <v>66</v>
      </c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1"/>
    </row>
    <row r="24" spans="1:17" ht="26.25">
      <c r="A24" s="157"/>
      <c r="B24" s="153"/>
      <c r="C24" s="153"/>
      <c r="D24" s="153"/>
      <c r="E24" s="153"/>
      <c r="F24" s="146"/>
      <c r="G24" s="146"/>
      <c r="H24" s="146"/>
      <c r="I24" s="146"/>
      <c r="J24" s="146"/>
      <c r="K24" s="146"/>
      <c r="L24" s="146"/>
      <c r="M24" s="146"/>
      <c r="N24" s="146"/>
      <c r="O24" s="1"/>
    </row>
    <row r="25" spans="1:17" ht="26.25">
      <c r="A25" s="573" t="s">
        <v>243</v>
      </c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1"/>
    </row>
    <row r="26" spans="1:17" ht="26.25">
      <c r="A26" s="157"/>
      <c r="B26" s="153"/>
      <c r="C26" s="153"/>
      <c r="D26" s="153"/>
      <c r="E26" s="153"/>
      <c r="F26" s="146"/>
      <c r="G26" s="146"/>
      <c r="H26" s="146"/>
      <c r="I26" s="146"/>
      <c r="J26" s="146"/>
      <c r="K26" s="146"/>
      <c r="L26" s="146"/>
      <c r="M26" s="146"/>
      <c r="N26" s="146"/>
      <c r="O26" s="1"/>
    </row>
    <row r="27" spans="1:17" ht="78" customHeight="1" thickBot="1">
      <c r="A27" s="575" t="s">
        <v>132</v>
      </c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</row>
    <row r="28" spans="1:17" ht="48" thickBot="1">
      <c r="A28" s="6" t="s">
        <v>8</v>
      </c>
      <c r="B28" s="57" t="s">
        <v>9</v>
      </c>
      <c r="C28" s="85" t="s">
        <v>18</v>
      </c>
      <c r="D28" s="587" t="s">
        <v>19</v>
      </c>
      <c r="E28" s="588"/>
      <c r="F28" s="582" t="s">
        <v>86</v>
      </c>
      <c r="G28" s="583"/>
      <c r="H28" s="583" t="s">
        <v>87</v>
      </c>
      <c r="I28" s="583"/>
      <c r="J28" s="583" t="s">
        <v>88</v>
      </c>
      <c r="K28" s="583"/>
      <c r="L28" s="583" t="s">
        <v>89</v>
      </c>
      <c r="M28" s="615"/>
      <c r="N28" s="170" t="s">
        <v>17</v>
      </c>
      <c r="O28" s="85" t="s">
        <v>13</v>
      </c>
    </row>
    <row r="29" spans="1:17" ht="19.5" thickBot="1">
      <c r="A29" s="75">
        <v>1</v>
      </c>
      <c r="B29" s="214" t="s">
        <v>72</v>
      </c>
      <c r="C29" s="54" t="s">
        <v>25</v>
      </c>
      <c r="D29" s="19">
        <v>95.12</v>
      </c>
      <c r="E29" s="40">
        <f t="shared" ref="E29:E57" si="0">D29*0.9</f>
        <v>85.608000000000004</v>
      </c>
      <c r="F29" s="102"/>
      <c r="G29" s="105">
        <f t="shared" ref="G29:G57" si="1">F29*0.03</f>
        <v>0</v>
      </c>
      <c r="H29" s="102"/>
      <c r="I29" s="105">
        <f t="shared" ref="I29:I57" si="2">H29*0.03</f>
        <v>0</v>
      </c>
      <c r="J29" s="102"/>
      <c r="K29" s="105">
        <f t="shared" ref="K29:K57" si="3">J29*0.02</f>
        <v>0</v>
      </c>
      <c r="L29" s="102"/>
      <c r="M29" s="106">
        <f t="shared" ref="M29:M48" si="4">L29*0.02</f>
        <v>0</v>
      </c>
      <c r="N29" s="108">
        <f t="shared" ref="N29:N40" si="5">E29+M29+G29+I29+K29</f>
        <v>85.608000000000004</v>
      </c>
      <c r="O29" s="171"/>
    </row>
    <row r="30" spans="1:17" ht="19.5" thickBot="1">
      <c r="A30" s="486">
        <v>2</v>
      </c>
      <c r="B30" s="479" t="s">
        <v>263</v>
      </c>
      <c r="C30" s="54" t="s">
        <v>25</v>
      </c>
      <c r="D30" s="18">
        <v>94</v>
      </c>
      <c r="E30" s="31">
        <f t="shared" si="0"/>
        <v>84.600000000000009</v>
      </c>
      <c r="F30" s="30"/>
      <c r="G30" s="105">
        <f t="shared" si="1"/>
        <v>0</v>
      </c>
      <c r="H30" s="28"/>
      <c r="I30" s="95">
        <f t="shared" si="2"/>
        <v>0</v>
      </c>
      <c r="J30" s="28"/>
      <c r="K30" s="105">
        <f t="shared" si="3"/>
        <v>0</v>
      </c>
      <c r="L30" s="28"/>
      <c r="M30" s="159">
        <f t="shared" si="4"/>
        <v>0</v>
      </c>
      <c r="N30" s="107">
        <f t="shared" si="5"/>
        <v>84.600000000000009</v>
      </c>
      <c r="O30" s="171"/>
    </row>
    <row r="31" spans="1:17" ht="19.5" thickBot="1">
      <c r="A31" s="389">
        <v>3</v>
      </c>
      <c r="B31" s="214" t="s">
        <v>264</v>
      </c>
      <c r="C31" s="54" t="s">
        <v>25</v>
      </c>
      <c r="D31" s="19">
        <v>89.12</v>
      </c>
      <c r="E31" s="40">
        <f t="shared" si="0"/>
        <v>80.208000000000013</v>
      </c>
      <c r="F31" s="28"/>
      <c r="G31" s="105">
        <f t="shared" si="1"/>
        <v>0</v>
      </c>
      <c r="H31" s="28"/>
      <c r="I31" s="105">
        <f t="shared" si="2"/>
        <v>0</v>
      </c>
      <c r="J31" s="28"/>
      <c r="K31" s="105">
        <f t="shared" si="3"/>
        <v>0</v>
      </c>
      <c r="L31" s="28"/>
      <c r="M31" s="159">
        <f t="shared" si="4"/>
        <v>0</v>
      </c>
      <c r="N31" s="108">
        <f t="shared" si="5"/>
        <v>80.208000000000013</v>
      </c>
      <c r="O31" s="171"/>
    </row>
    <row r="32" spans="1:17" ht="19.5" thickBot="1">
      <c r="A32" s="389">
        <v>4</v>
      </c>
      <c r="B32" s="390" t="s">
        <v>265</v>
      </c>
      <c r="C32" s="54" t="s">
        <v>25</v>
      </c>
      <c r="D32" s="243">
        <v>89.12</v>
      </c>
      <c r="E32" s="31">
        <f t="shared" si="0"/>
        <v>80.208000000000013</v>
      </c>
      <c r="F32" s="111"/>
      <c r="G32" s="105">
        <f t="shared" si="1"/>
        <v>0</v>
      </c>
      <c r="H32" s="101"/>
      <c r="I32" s="105">
        <f t="shared" si="2"/>
        <v>0</v>
      </c>
      <c r="J32" s="102"/>
      <c r="K32" s="95">
        <f t="shared" si="3"/>
        <v>0</v>
      </c>
      <c r="L32" s="102"/>
      <c r="M32" s="158">
        <f t="shared" si="4"/>
        <v>0</v>
      </c>
      <c r="N32" s="107">
        <f t="shared" si="5"/>
        <v>80.208000000000013</v>
      </c>
      <c r="O32" s="171"/>
    </row>
    <row r="33" spans="1:15" ht="150.75" thickBot="1">
      <c r="A33" s="486">
        <v>5</v>
      </c>
      <c r="B33" s="295" t="s">
        <v>84</v>
      </c>
      <c r="C33" s="63" t="s">
        <v>25</v>
      </c>
      <c r="D33" s="77">
        <v>88</v>
      </c>
      <c r="E33" s="66">
        <f t="shared" si="0"/>
        <v>79.2</v>
      </c>
      <c r="F33" s="94"/>
      <c r="G33" s="105">
        <f t="shared" si="1"/>
        <v>0</v>
      </c>
      <c r="H33" s="94"/>
      <c r="I33" s="105">
        <f t="shared" si="2"/>
        <v>0</v>
      </c>
      <c r="J33" s="94"/>
      <c r="K33" s="95">
        <f t="shared" si="3"/>
        <v>0</v>
      </c>
      <c r="L33" s="94"/>
      <c r="M33" s="106">
        <f t="shared" si="4"/>
        <v>0</v>
      </c>
      <c r="N33" s="108">
        <f t="shared" si="5"/>
        <v>79.2</v>
      </c>
      <c r="O33" s="171" t="s">
        <v>80</v>
      </c>
    </row>
    <row r="34" spans="1:15" ht="19.5" thickBot="1">
      <c r="A34" s="486">
        <v>6</v>
      </c>
      <c r="B34" s="214" t="s">
        <v>261</v>
      </c>
      <c r="C34" s="54" t="s">
        <v>25</v>
      </c>
      <c r="D34" s="19">
        <v>86.62</v>
      </c>
      <c r="E34" s="40">
        <f t="shared" si="0"/>
        <v>77.958000000000013</v>
      </c>
      <c r="F34" s="102"/>
      <c r="G34" s="105">
        <f t="shared" si="1"/>
        <v>0</v>
      </c>
      <c r="H34" s="102"/>
      <c r="I34" s="105">
        <f t="shared" si="2"/>
        <v>0</v>
      </c>
      <c r="J34" s="102"/>
      <c r="K34" s="105">
        <f t="shared" si="3"/>
        <v>0</v>
      </c>
      <c r="L34" s="102"/>
      <c r="M34" s="106">
        <f t="shared" si="4"/>
        <v>0</v>
      </c>
      <c r="N34" s="108">
        <f t="shared" si="5"/>
        <v>77.958000000000013</v>
      </c>
      <c r="O34" s="171"/>
    </row>
    <row r="35" spans="1:15" ht="19.5" thickBot="1">
      <c r="A35" s="486">
        <v>7</v>
      </c>
      <c r="B35" s="465" t="s">
        <v>129</v>
      </c>
      <c r="C35" s="162" t="s">
        <v>38</v>
      </c>
      <c r="D35" s="19">
        <v>83.37</v>
      </c>
      <c r="E35" s="40">
        <f t="shared" si="0"/>
        <v>75.033000000000001</v>
      </c>
      <c r="F35" s="101"/>
      <c r="G35" s="105">
        <f t="shared" si="1"/>
        <v>0</v>
      </c>
      <c r="H35" s="101"/>
      <c r="I35" s="105">
        <f t="shared" si="2"/>
        <v>0</v>
      </c>
      <c r="J35" s="101"/>
      <c r="K35" s="105">
        <f t="shared" si="3"/>
        <v>0</v>
      </c>
      <c r="L35" s="101"/>
      <c r="M35" s="106">
        <f t="shared" si="4"/>
        <v>0</v>
      </c>
      <c r="N35" s="108">
        <f t="shared" si="5"/>
        <v>75.033000000000001</v>
      </c>
      <c r="O35" s="171"/>
    </row>
    <row r="36" spans="1:15" ht="19.5" thickBot="1">
      <c r="A36" s="486">
        <v>8</v>
      </c>
      <c r="B36" s="465" t="s">
        <v>133</v>
      </c>
      <c r="C36" s="54" t="s">
        <v>25</v>
      </c>
      <c r="D36" s="19">
        <v>83</v>
      </c>
      <c r="E36" s="40">
        <f t="shared" si="0"/>
        <v>74.7</v>
      </c>
      <c r="F36" s="47"/>
      <c r="G36" s="105">
        <f t="shared" si="1"/>
        <v>0</v>
      </c>
      <c r="H36" s="47"/>
      <c r="I36" s="105">
        <f t="shared" si="2"/>
        <v>0</v>
      </c>
      <c r="J36" s="47"/>
      <c r="K36" s="105">
        <f t="shared" si="3"/>
        <v>0</v>
      </c>
      <c r="L36" s="47"/>
      <c r="M36" s="159">
        <f t="shared" si="4"/>
        <v>0</v>
      </c>
      <c r="N36" s="108">
        <f t="shared" si="5"/>
        <v>74.7</v>
      </c>
      <c r="O36" s="171"/>
    </row>
    <row r="37" spans="1:15" ht="19.5" thickBot="1">
      <c r="A37" s="389">
        <v>9</v>
      </c>
      <c r="B37" s="465" t="s">
        <v>135</v>
      </c>
      <c r="C37" s="54" t="s">
        <v>25</v>
      </c>
      <c r="D37" s="18">
        <v>82.75</v>
      </c>
      <c r="E37" s="31">
        <f t="shared" si="0"/>
        <v>74.475000000000009</v>
      </c>
      <c r="F37" s="14"/>
      <c r="G37" s="105">
        <f t="shared" si="1"/>
        <v>0</v>
      </c>
      <c r="H37" s="14"/>
      <c r="I37" s="95">
        <f t="shared" si="2"/>
        <v>0</v>
      </c>
      <c r="J37" s="25"/>
      <c r="K37" s="90">
        <f t="shared" si="3"/>
        <v>0</v>
      </c>
      <c r="L37" s="25"/>
      <c r="M37" s="106">
        <f t="shared" si="4"/>
        <v>0</v>
      </c>
      <c r="N37" s="107">
        <f t="shared" si="5"/>
        <v>74.475000000000009</v>
      </c>
      <c r="O37" s="171"/>
    </row>
    <row r="38" spans="1:15" ht="19.5" thickBot="1">
      <c r="A38" s="389">
        <v>10</v>
      </c>
      <c r="B38" s="464" t="s">
        <v>73</v>
      </c>
      <c r="C38" s="166" t="s">
        <v>38</v>
      </c>
      <c r="D38" s="19">
        <v>81.5</v>
      </c>
      <c r="E38" s="40">
        <f t="shared" si="0"/>
        <v>73.350000000000009</v>
      </c>
      <c r="F38" s="101"/>
      <c r="G38" s="105">
        <f t="shared" si="1"/>
        <v>0</v>
      </c>
      <c r="H38" s="101"/>
      <c r="I38" s="105">
        <f t="shared" si="2"/>
        <v>0</v>
      </c>
      <c r="J38" s="101"/>
      <c r="K38" s="105">
        <f t="shared" si="3"/>
        <v>0</v>
      </c>
      <c r="L38" s="101"/>
      <c r="M38" s="106">
        <f t="shared" si="4"/>
        <v>0</v>
      </c>
      <c r="N38" s="108">
        <f t="shared" si="5"/>
        <v>73.350000000000009</v>
      </c>
      <c r="O38" s="171"/>
    </row>
    <row r="39" spans="1:15" ht="19.5" thickBot="1">
      <c r="A39" s="386">
        <v>11</v>
      </c>
      <c r="B39" s="465" t="s">
        <v>262</v>
      </c>
      <c r="C39" s="54" t="s">
        <v>25</v>
      </c>
      <c r="D39" s="18">
        <v>81</v>
      </c>
      <c r="E39" s="31">
        <f t="shared" si="0"/>
        <v>72.900000000000006</v>
      </c>
      <c r="F39" s="15"/>
      <c r="G39" s="105">
        <f t="shared" si="1"/>
        <v>0</v>
      </c>
      <c r="H39" s="12"/>
      <c r="I39" s="95">
        <f t="shared" si="2"/>
        <v>0</v>
      </c>
      <c r="J39" s="25"/>
      <c r="K39" s="95">
        <f t="shared" si="3"/>
        <v>0</v>
      </c>
      <c r="L39" s="25"/>
      <c r="M39" s="104">
        <f t="shared" si="4"/>
        <v>0</v>
      </c>
      <c r="N39" s="107">
        <f t="shared" si="5"/>
        <v>72.900000000000006</v>
      </c>
      <c r="O39" s="171"/>
    </row>
    <row r="40" spans="1:15" ht="19.5" thickBot="1">
      <c r="A40" s="486">
        <v>12</v>
      </c>
      <c r="B40" s="465" t="s">
        <v>138</v>
      </c>
      <c r="C40" s="54" t="s">
        <v>25</v>
      </c>
      <c r="D40" s="19">
        <v>80.37</v>
      </c>
      <c r="E40" s="40">
        <f t="shared" si="0"/>
        <v>72.333000000000013</v>
      </c>
      <c r="F40" s="28"/>
      <c r="G40" s="105">
        <f t="shared" si="1"/>
        <v>0</v>
      </c>
      <c r="H40" s="28"/>
      <c r="I40" s="105">
        <f t="shared" si="2"/>
        <v>0</v>
      </c>
      <c r="J40" s="28"/>
      <c r="K40" s="95">
        <f t="shared" si="3"/>
        <v>0</v>
      </c>
      <c r="L40" s="28"/>
      <c r="M40" s="106">
        <f t="shared" si="4"/>
        <v>0</v>
      </c>
      <c r="N40" s="108">
        <f t="shared" si="5"/>
        <v>72.333000000000013</v>
      </c>
      <c r="O40" s="171"/>
    </row>
    <row r="41" spans="1:15" ht="150.75" thickBot="1">
      <c r="A41" s="486">
        <v>13</v>
      </c>
      <c r="B41" s="294" t="s">
        <v>85</v>
      </c>
      <c r="C41" s="63" t="s">
        <v>25</v>
      </c>
      <c r="D41" s="78">
        <v>80.12</v>
      </c>
      <c r="E41" s="79">
        <f t="shared" si="0"/>
        <v>72.108000000000004</v>
      </c>
      <c r="F41" s="163"/>
      <c r="G41" s="105">
        <f t="shared" si="1"/>
        <v>0</v>
      </c>
      <c r="H41" s="163"/>
      <c r="I41" s="105">
        <f t="shared" si="2"/>
        <v>0</v>
      </c>
      <c r="J41" s="163"/>
      <c r="K41" s="105">
        <f t="shared" si="3"/>
        <v>0</v>
      </c>
      <c r="L41" s="163"/>
      <c r="M41" s="106">
        <f t="shared" si="4"/>
        <v>0</v>
      </c>
      <c r="N41" s="108">
        <f>E41+M49+G41+I41+K41</f>
        <v>72.108000000000004</v>
      </c>
      <c r="O41" s="171" t="s">
        <v>80</v>
      </c>
    </row>
    <row r="42" spans="1:15" ht="19.5" thickBot="1">
      <c r="A42" s="486">
        <v>14</v>
      </c>
      <c r="B42" s="465" t="s">
        <v>139</v>
      </c>
      <c r="C42" s="54" t="s">
        <v>25</v>
      </c>
      <c r="D42" s="19">
        <v>80.12</v>
      </c>
      <c r="E42" s="40">
        <f t="shared" si="0"/>
        <v>72.108000000000004</v>
      </c>
      <c r="F42" s="101"/>
      <c r="G42" s="105">
        <f t="shared" si="1"/>
        <v>0</v>
      </c>
      <c r="H42" s="101"/>
      <c r="I42" s="105">
        <f t="shared" si="2"/>
        <v>0</v>
      </c>
      <c r="J42" s="101"/>
      <c r="K42" s="105">
        <f t="shared" si="3"/>
        <v>0</v>
      </c>
      <c r="L42" s="101"/>
      <c r="M42" s="106">
        <f t="shared" si="4"/>
        <v>0</v>
      </c>
      <c r="N42" s="108">
        <f t="shared" ref="N42:N48" si="6">E42+M42+G42+I42+K42</f>
        <v>72.108000000000004</v>
      </c>
      <c r="O42" s="171"/>
    </row>
    <row r="43" spans="1:15" ht="19.5" thickBot="1">
      <c r="A43" s="202">
        <v>15</v>
      </c>
      <c r="B43" s="478" t="s">
        <v>184</v>
      </c>
      <c r="C43" s="161" t="s">
        <v>25</v>
      </c>
      <c r="D43" s="78">
        <v>76</v>
      </c>
      <c r="E43" s="79">
        <f t="shared" si="0"/>
        <v>68.400000000000006</v>
      </c>
      <c r="F43" s="80"/>
      <c r="G43" s="105">
        <f t="shared" si="1"/>
        <v>0</v>
      </c>
      <c r="H43" s="80"/>
      <c r="I43" s="105">
        <f t="shared" si="2"/>
        <v>0</v>
      </c>
      <c r="J43" s="80"/>
      <c r="K43" s="105">
        <f t="shared" si="3"/>
        <v>0</v>
      </c>
      <c r="L43" s="80"/>
      <c r="M43" s="159">
        <f t="shared" si="4"/>
        <v>0</v>
      </c>
      <c r="N43" s="108">
        <f t="shared" si="6"/>
        <v>68.400000000000006</v>
      </c>
      <c r="O43" s="171"/>
    </row>
    <row r="44" spans="1:15" ht="19.5" thickBot="1">
      <c r="A44" s="389">
        <v>16</v>
      </c>
      <c r="B44" s="465" t="s">
        <v>134</v>
      </c>
      <c r="C44" s="54" t="s">
        <v>25</v>
      </c>
      <c r="D44" s="19">
        <v>74.87</v>
      </c>
      <c r="E44" s="40">
        <f t="shared" si="0"/>
        <v>67.38300000000001</v>
      </c>
      <c r="F44" s="101"/>
      <c r="G44" s="105">
        <f t="shared" si="1"/>
        <v>0</v>
      </c>
      <c r="H44" s="101"/>
      <c r="I44" s="105">
        <f t="shared" si="2"/>
        <v>0</v>
      </c>
      <c r="J44" s="101"/>
      <c r="K44" s="105">
        <f t="shared" si="3"/>
        <v>0</v>
      </c>
      <c r="L44" s="101"/>
      <c r="M44" s="106">
        <f t="shared" si="4"/>
        <v>0</v>
      </c>
      <c r="N44" s="108">
        <f t="shared" si="6"/>
        <v>67.38300000000001</v>
      </c>
      <c r="O44" s="171"/>
    </row>
    <row r="45" spans="1:15" ht="19.5" thickBot="1">
      <c r="A45" s="386">
        <v>17</v>
      </c>
      <c r="B45" s="465" t="s">
        <v>140</v>
      </c>
      <c r="C45" s="69" t="s">
        <v>25</v>
      </c>
      <c r="D45" s="19">
        <v>71.75</v>
      </c>
      <c r="E45" s="40">
        <f t="shared" si="0"/>
        <v>64.575000000000003</v>
      </c>
      <c r="F45" s="28"/>
      <c r="G45" s="105">
        <f t="shared" si="1"/>
        <v>0</v>
      </c>
      <c r="H45" s="28"/>
      <c r="I45" s="105">
        <f t="shared" si="2"/>
        <v>0</v>
      </c>
      <c r="J45" s="28"/>
      <c r="K45" s="105">
        <f t="shared" si="3"/>
        <v>0</v>
      </c>
      <c r="L45" s="28"/>
      <c r="M45" s="159">
        <f t="shared" si="4"/>
        <v>0</v>
      </c>
      <c r="N45" s="108">
        <f t="shared" si="6"/>
        <v>64.575000000000003</v>
      </c>
      <c r="O45" s="37"/>
    </row>
    <row r="46" spans="1:15" ht="19.5" thickBot="1">
      <c r="A46" s="208">
        <v>18</v>
      </c>
      <c r="B46" s="465" t="s">
        <v>74</v>
      </c>
      <c r="C46" s="167" t="s">
        <v>38</v>
      </c>
      <c r="D46" s="19">
        <v>70.87</v>
      </c>
      <c r="E46" s="40">
        <f t="shared" si="0"/>
        <v>63.783000000000008</v>
      </c>
      <c r="F46" s="101"/>
      <c r="G46" s="105">
        <f t="shared" si="1"/>
        <v>0</v>
      </c>
      <c r="H46" s="101"/>
      <c r="I46" s="105">
        <f t="shared" si="2"/>
        <v>0</v>
      </c>
      <c r="J46" s="101"/>
      <c r="K46" s="105">
        <f t="shared" si="3"/>
        <v>0</v>
      </c>
      <c r="L46" s="101"/>
      <c r="M46" s="106">
        <f t="shared" si="4"/>
        <v>0</v>
      </c>
      <c r="N46" s="108">
        <f t="shared" si="6"/>
        <v>63.783000000000008</v>
      </c>
      <c r="O46" s="37"/>
    </row>
    <row r="47" spans="1:15" ht="19.5" thickBot="1">
      <c r="A47" s="202">
        <v>19</v>
      </c>
      <c r="B47" s="465" t="s">
        <v>137</v>
      </c>
      <c r="C47" s="54" t="s">
        <v>25</v>
      </c>
      <c r="D47" s="19">
        <v>70.37</v>
      </c>
      <c r="E47" s="40">
        <f t="shared" si="0"/>
        <v>63.333000000000006</v>
      </c>
      <c r="F47" s="102"/>
      <c r="G47" s="105">
        <f t="shared" si="1"/>
        <v>0</v>
      </c>
      <c r="H47" s="102"/>
      <c r="I47" s="105">
        <f t="shared" si="2"/>
        <v>0</v>
      </c>
      <c r="J47" s="102"/>
      <c r="K47" s="95">
        <f t="shared" si="3"/>
        <v>0</v>
      </c>
      <c r="L47" s="102"/>
      <c r="M47" s="106">
        <f t="shared" si="4"/>
        <v>0</v>
      </c>
      <c r="N47" s="108">
        <f t="shared" si="6"/>
        <v>63.333000000000006</v>
      </c>
      <c r="O47" s="221"/>
    </row>
    <row r="48" spans="1:15" ht="19.5" thickBot="1">
      <c r="A48" s="389">
        <v>20</v>
      </c>
      <c r="B48" s="464" t="s">
        <v>136</v>
      </c>
      <c r="C48" s="54" t="s">
        <v>25</v>
      </c>
      <c r="D48" s="18">
        <v>70</v>
      </c>
      <c r="E48" s="31">
        <f t="shared" si="0"/>
        <v>63</v>
      </c>
      <c r="F48" s="100"/>
      <c r="G48" s="105">
        <f t="shared" si="1"/>
        <v>0</v>
      </c>
      <c r="H48" s="101"/>
      <c r="I48" s="95">
        <f t="shared" si="2"/>
        <v>0</v>
      </c>
      <c r="J48" s="101"/>
      <c r="K48" s="95">
        <f t="shared" si="3"/>
        <v>0</v>
      </c>
      <c r="L48" s="101"/>
      <c r="M48" s="106">
        <f t="shared" si="4"/>
        <v>0</v>
      </c>
      <c r="N48" s="160">
        <f t="shared" si="6"/>
        <v>63</v>
      </c>
      <c r="O48" s="171"/>
    </row>
    <row r="49" spans="1:16" ht="19.5" thickBot="1">
      <c r="A49" s="389">
        <v>21</v>
      </c>
      <c r="B49" s="487" t="s">
        <v>235</v>
      </c>
      <c r="C49" s="54" t="s">
        <v>25</v>
      </c>
      <c r="D49" s="78">
        <v>69.37</v>
      </c>
      <c r="E49" s="244">
        <f t="shared" si="0"/>
        <v>62.433000000000007</v>
      </c>
      <c r="F49" s="164"/>
      <c r="G49" s="105">
        <f t="shared" si="1"/>
        <v>0</v>
      </c>
      <c r="H49" s="164"/>
      <c r="I49" s="95">
        <f t="shared" si="2"/>
        <v>0</v>
      </c>
      <c r="J49" s="164"/>
      <c r="K49" s="90">
        <f t="shared" si="3"/>
        <v>0</v>
      </c>
      <c r="L49" s="164"/>
      <c r="M49" s="158">
        <f>L41*0.02</f>
        <v>0</v>
      </c>
      <c r="N49" s="108">
        <f>E49+M55+G49+I49+K49</f>
        <v>62.433000000000007</v>
      </c>
      <c r="O49" s="171"/>
    </row>
    <row r="50" spans="1:16" ht="19.5" thickBot="1">
      <c r="A50" s="389">
        <v>22</v>
      </c>
      <c r="B50" s="465" t="s">
        <v>141</v>
      </c>
      <c r="C50" s="54" t="s">
        <v>25</v>
      </c>
      <c r="D50" s="18">
        <v>68.62</v>
      </c>
      <c r="E50" s="31">
        <f t="shared" si="0"/>
        <v>61.758000000000003</v>
      </c>
      <c r="F50" s="111"/>
      <c r="G50" s="105">
        <f t="shared" si="1"/>
        <v>0</v>
      </c>
      <c r="H50" s="102"/>
      <c r="I50" s="95">
        <f t="shared" si="2"/>
        <v>0</v>
      </c>
      <c r="J50" s="102"/>
      <c r="K50" s="95">
        <f t="shared" si="3"/>
        <v>0</v>
      </c>
      <c r="L50" s="102"/>
      <c r="M50" s="106">
        <f t="shared" ref="M50:M57" si="7">L50*0.02</f>
        <v>0</v>
      </c>
      <c r="N50" s="160">
        <f t="shared" ref="N50:N57" si="8">E50+M50+G50+I50+K50</f>
        <v>61.758000000000003</v>
      </c>
      <c r="O50" s="171"/>
    </row>
    <row r="51" spans="1:16" ht="19.5" thickBot="1">
      <c r="A51" s="389">
        <v>16</v>
      </c>
      <c r="B51" s="222" t="s">
        <v>130</v>
      </c>
      <c r="C51" s="166" t="s">
        <v>38</v>
      </c>
      <c r="D51" s="82">
        <v>68.25</v>
      </c>
      <c r="E51" s="40">
        <f t="shared" si="0"/>
        <v>61.425000000000004</v>
      </c>
      <c r="F51" s="27"/>
      <c r="G51" s="105">
        <f t="shared" si="1"/>
        <v>0</v>
      </c>
      <c r="H51" s="27"/>
      <c r="I51" s="105">
        <f t="shared" si="2"/>
        <v>0</v>
      </c>
      <c r="J51" s="27"/>
      <c r="K51" s="95">
        <f t="shared" si="3"/>
        <v>0</v>
      </c>
      <c r="L51" s="27"/>
      <c r="M51" s="106">
        <f t="shared" si="7"/>
        <v>0</v>
      </c>
      <c r="N51" s="169">
        <f t="shared" si="8"/>
        <v>61.425000000000004</v>
      </c>
      <c r="O51" s="171"/>
    </row>
    <row r="52" spans="1:16" ht="19.5" thickBot="1">
      <c r="A52" s="389">
        <v>17</v>
      </c>
      <c r="B52" s="465" t="s">
        <v>75</v>
      </c>
      <c r="C52" s="166" t="s">
        <v>38</v>
      </c>
      <c r="D52" s="19">
        <v>67.75</v>
      </c>
      <c r="E52" s="40">
        <f t="shared" si="0"/>
        <v>60.975000000000001</v>
      </c>
      <c r="F52" s="101"/>
      <c r="G52" s="105">
        <f t="shared" si="1"/>
        <v>0</v>
      </c>
      <c r="H52" s="101"/>
      <c r="I52" s="105">
        <f t="shared" si="2"/>
        <v>0</v>
      </c>
      <c r="J52" s="101"/>
      <c r="K52" s="105">
        <f t="shared" si="3"/>
        <v>0</v>
      </c>
      <c r="L52" s="101"/>
      <c r="M52" s="106">
        <f t="shared" si="7"/>
        <v>0</v>
      </c>
      <c r="N52" s="108">
        <f t="shared" si="8"/>
        <v>60.975000000000001</v>
      </c>
      <c r="O52" s="171"/>
    </row>
    <row r="53" spans="1:16" ht="19.5" thickBot="1">
      <c r="A53" s="389">
        <v>18</v>
      </c>
      <c r="B53" s="490" t="s">
        <v>78</v>
      </c>
      <c r="C53" s="166" t="s">
        <v>38</v>
      </c>
      <c r="D53" s="76">
        <v>66.12</v>
      </c>
      <c r="E53" s="40">
        <f t="shared" si="0"/>
        <v>59.508000000000003</v>
      </c>
      <c r="F53" s="101"/>
      <c r="G53" s="105">
        <f t="shared" si="1"/>
        <v>0</v>
      </c>
      <c r="H53" s="101"/>
      <c r="I53" s="105">
        <f t="shared" si="2"/>
        <v>0</v>
      </c>
      <c r="J53" s="101"/>
      <c r="K53" s="105">
        <f t="shared" si="3"/>
        <v>0</v>
      </c>
      <c r="L53" s="101"/>
      <c r="M53" s="159">
        <f t="shared" si="7"/>
        <v>0</v>
      </c>
      <c r="N53" s="108">
        <f t="shared" si="8"/>
        <v>59.508000000000003</v>
      </c>
      <c r="O53" s="171"/>
    </row>
    <row r="54" spans="1:16" ht="19.5" thickBot="1">
      <c r="A54" s="389">
        <v>19</v>
      </c>
      <c r="B54" s="488" t="s">
        <v>76</v>
      </c>
      <c r="C54" s="162" t="s">
        <v>38</v>
      </c>
      <c r="D54" s="76">
        <v>60.7</v>
      </c>
      <c r="E54" s="40">
        <f t="shared" si="0"/>
        <v>54.63</v>
      </c>
      <c r="F54" s="102"/>
      <c r="G54" s="105">
        <f t="shared" si="1"/>
        <v>0</v>
      </c>
      <c r="H54" s="102"/>
      <c r="I54" s="105">
        <f t="shared" si="2"/>
        <v>0</v>
      </c>
      <c r="J54" s="102"/>
      <c r="K54" s="105">
        <f t="shared" si="3"/>
        <v>0</v>
      </c>
      <c r="L54" s="102"/>
      <c r="M54" s="159">
        <f t="shared" si="7"/>
        <v>0</v>
      </c>
      <c r="N54" s="108">
        <f t="shared" si="8"/>
        <v>54.63</v>
      </c>
      <c r="O54" s="171"/>
    </row>
    <row r="55" spans="1:16" ht="19.5" thickBot="1">
      <c r="A55" s="389">
        <v>22</v>
      </c>
      <c r="B55" s="489" t="s">
        <v>142</v>
      </c>
      <c r="C55" s="63" t="s">
        <v>25</v>
      </c>
      <c r="D55" s="77">
        <v>60</v>
      </c>
      <c r="E55" s="66">
        <f t="shared" si="0"/>
        <v>54</v>
      </c>
      <c r="F55" s="165"/>
      <c r="G55" s="105">
        <f t="shared" si="1"/>
        <v>0</v>
      </c>
      <c r="H55" s="165"/>
      <c r="I55" s="105">
        <f t="shared" si="2"/>
        <v>0</v>
      </c>
      <c r="J55" s="165"/>
      <c r="K55" s="105">
        <f t="shared" si="3"/>
        <v>0</v>
      </c>
      <c r="L55" s="165"/>
      <c r="M55" s="106">
        <f t="shared" si="7"/>
        <v>0</v>
      </c>
      <c r="N55" s="108">
        <f t="shared" si="8"/>
        <v>54</v>
      </c>
      <c r="O55" s="242"/>
    </row>
    <row r="56" spans="1:16" ht="19.5" thickBot="1">
      <c r="A56" s="388">
        <v>23</v>
      </c>
      <c r="B56" s="464" t="s">
        <v>77</v>
      </c>
      <c r="C56" s="481" t="s">
        <v>38</v>
      </c>
      <c r="D56" s="76">
        <v>60</v>
      </c>
      <c r="E56" s="31">
        <f t="shared" si="0"/>
        <v>54</v>
      </c>
      <c r="F56" s="101"/>
      <c r="G56" s="105">
        <f t="shared" si="1"/>
        <v>0</v>
      </c>
      <c r="H56" s="101"/>
      <c r="I56" s="95">
        <f t="shared" si="2"/>
        <v>0</v>
      </c>
      <c r="J56" s="101"/>
      <c r="K56" s="95">
        <f t="shared" si="3"/>
        <v>0</v>
      </c>
      <c r="L56" s="101"/>
      <c r="M56" s="106">
        <f t="shared" si="7"/>
        <v>0</v>
      </c>
      <c r="N56" s="169">
        <f t="shared" si="8"/>
        <v>54</v>
      </c>
      <c r="O56" s="242"/>
    </row>
    <row r="57" spans="1:16" ht="19.5" thickBot="1">
      <c r="A57" s="394">
        <v>27</v>
      </c>
      <c r="B57" s="482" t="s">
        <v>79</v>
      </c>
      <c r="C57" s="344" t="s">
        <v>38</v>
      </c>
      <c r="D57" s="82">
        <v>0</v>
      </c>
      <c r="E57" s="483">
        <f t="shared" si="0"/>
        <v>0</v>
      </c>
      <c r="F57" s="484"/>
      <c r="G57" s="112">
        <f t="shared" si="1"/>
        <v>0</v>
      </c>
      <c r="H57" s="484"/>
      <c r="I57" s="177">
        <f t="shared" si="2"/>
        <v>0</v>
      </c>
      <c r="J57" s="484"/>
      <c r="K57" s="177">
        <f t="shared" si="3"/>
        <v>0</v>
      </c>
      <c r="L57" s="484"/>
      <c r="M57" s="178">
        <f t="shared" si="7"/>
        <v>0</v>
      </c>
      <c r="N57" s="169">
        <f t="shared" si="8"/>
        <v>0</v>
      </c>
      <c r="O57" s="485"/>
    </row>
    <row r="58" spans="1:16" ht="15">
      <c r="A58" s="480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6" ht="15">
      <c r="A59" s="480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1:16" ht="24.75" customHeight="1">
      <c r="A60" s="26"/>
    </row>
    <row r="61" spans="1:16" ht="43.5" customHeight="1">
      <c r="B61" s="147" t="s">
        <v>131</v>
      </c>
    </row>
    <row r="62" spans="1:16" ht="26.25">
      <c r="B62" s="149" t="s">
        <v>14</v>
      </c>
      <c r="C62" s="146"/>
      <c r="D62" s="146"/>
      <c r="E62" s="146"/>
      <c r="F62" s="146"/>
      <c r="G62" s="148"/>
      <c r="H62" s="148"/>
      <c r="I62" s="148"/>
      <c r="J62" s="148"/>
      <c r="K62" s="148"/>
      <c r="L62" s="148"/>
      <c r="M62" s="148"/>
    </row>
    <row r="63" spans="1:16" ht="26.25">
      <c r="B63" s="146" t="s">
        <v>20</v>
      </c>
      <c r="C63" s="146"/>
      <c r="D63" s="146"/>
      <c r="E63" s="146"/>
      <c r="F63" s="146"/>
      <c r="G63" s="148"/>
      <c r="H63" s="148"/>
      <c r="I63" s="148"/>
      <c r="J63" s="148"/>
      <c r="K63" s="148"/>
      <c r="L63" s="148"/>
      <c r="M63" s="148"/>
    </row>
    <row r="64" spans="1:16" ht="26.25">
      <c r="B64" s="146" t="s">
        <v>29</v>
      </c>
      <c r="C64" s="150">
        <v>0.4</v>
      </c>
      <c r="D64" s="151"/>
      <c r="E64" s="146"/>
      <c r="F64" s="146"/>
      <c r="G64" s="148"/>
      <c r="H64" s="148"/>
      <c r="I64" s="148"/>
      <c r="J64" s="148"/>
      <c r="K64" s="148"/>
      <c r="L64" s="148"/>
      <c r="M64" s="148"/>
    </row>
    <row r="65" spans="2:14" ht="26.25">
      <c r="B65" s="146"/>
      <c r="C65" s="146"/>
      <c r="D65" s="146"/>
      <c r="E65" s="146"/>
      <c r="F65" s="146"/>
      <c r="G65" s="148"/>
      <c r="H65" s="148"/>
      <c r="I65" s="148"/>
      <c r="J65" s="148"/>
      <c r="K65" s="148"/>
      <c r="L65" s="148"/>
      <c r="M65" s="148"/>
    </row>
    <row r="66" spans="2:14" ht="26.25">
      <c r="B66" s="146" t="s">
        <v>31</v>
      </c>
      <c r="C66" s="146"/>
      <c r="D66" s="146"/>
      <c r="E66" s="146"/>
      <c r="F66" s="152">
        <v>8</v>
      </c>
      <c r="G66" s="148"/>
      <c r="H66" s="148"/>
      <c r="I66" s="148"/>
      <c r="J66" s="148"/>
      <c r="K66" s="148"/>
      <c r="L66" s="148"/>
      <c r="M66" s="148"/>
    </row>
    <row r="67" spans="2:14" ht="52.5" customHeight="1">
      <c r="B67" s="571" t="s">
        <v>15</v>
      </c>
      <c r="C67" s="571"/>
      <c r="D67" s="146" t="s">
        <v>22</v>
      </c>
      <c r="E67" s="146"/>
      <c r="F67" s="146"/>
      <c r="G67" s="146"/>
      <c r="H67" s="147"/>
      <c r="I67" s="572" t="s">
        <v>91</v>
      </c>
      <c r="J67" s="572"/>
      <c r="K67" s="572"/>
      <c r="L67" s="572"/>
      <c r="M67" s="572"/>
      <c r="N67" s="117"/>
    </row>
    <row r="68" spans="2:14" ht="26.25">
      <c r="B68" s="146"/>
      <c r="C68" s="146"/>
      <c r="D68" s="146"/>
      <c r="E68" s="146"/>
      <c r="F68" s="146"/>
      <c r="G68" s="147"/>
      <c r="H68" s="147"/>
      <c r="I68" s="147"/>
      <c r="J68" s="147"/>
      <c r="K68" s="147"/>
      <c r="L68" s="147"/>
      <c r="M68" s="148"/>
    </row>
    <row r="69" spans="2:14" ht="26.25">
      <c r="B69" s="145" t="s">
        <v>16</v>
      </c>
      <c r="C69" s="145"/>
      <c r="D69" s="146" t="s">
        <v>22</v>
      </c>
      <c r="E69" s="146"/>
      <c r="F69" s="146"/>
      <c r="G69" s="146"/>
      <c r="H69" s="146"/>
      <c r="I69" s="147" t="s">
        <v>92</v>
      </c>
      <c r="J69" s="147"/>
      <c r="K69" s="147"/>
      <c r="L69" s="147"/>
      <c r="M69" s="147"/>
      <c r="N69" s="144"/>
    </row>
    <row r="70" spans="2:14" ht="18.75">
      <c r="G70" s="1"/>
      <c r="H70" s="1"/>
      <c r="I70" s="1"/>
      <c r="J70" s="1"/>
      <c r="K70" s="1"/>
      <c r="L70" s="1"/>
    </row>
    <row r="71" spans="2:14" ht="18.75">
      <c r="G71" s="22"/>
      <c r="H71" s="1"/>
      <c r="I71" s="1"/>
      <c r="J71" s="1"/>
      <c r="K71" s="1"/>
      <c r="L71" s="1"/>
    </row>
  </sheetData>
  <mergeCells count="23">
    <mergeCell ref="A14:P14"/>
    <mergeCell ref="A1:P1"/>
    <mergeCell ref="A2:P2"/>
    <mergeCell ref="A3:P3"/>
    <mergeCell ref="A12:P12"/>
    <mergeCell ref="A4:D4"/>
    <mergeCell ref="B67:C67"/>
    <mergeCell ref="I67:M67"/>
    <mergeCell ref="L28:M28"/>
    <mergeCell ref="D28:E28"/>
    <mergeCell ref="F28:G28"/>
    <mergeCell ref="H28:I28"/>
    <mergeCell ref="J28:K28"/>
    <mergeCell ref="A27:P27"/>
    <mergeCell ref="A21:N21"/>
    <mergeCell ref="A23:N23"/>
    <mergeCell ref="A20:P20"/>
    <mergeCell ref="A25:N25"/>
    <mergeCell ref="A15:Q15"/>
    <mergeCell ref="A16:Q16"/>
    <mergeCell ref="A19:Q19"/>
    <mergeCell ref="A17:Q17"/>
    <mergeCell ref="A18:Q18"/>
  </mergeCells>
  <phoneticPr fontId="14" type="noConversion"/>
  <pageMargins left="0.75" right="0.75" top="1" bottom="1" header="0.5" footer="0.5"/>
  <pageSetup paperSize="9" scale="3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82"/>
  <sheetViews>
    <sheetView tabSelected="1" view="pageBreakPreview" topLeftCell="A26" zoomScale="60" zoomScaleNormal="100" workbookViewId="0">
      <selection activeCell="C32" sqref="C32"/>
    </sheetView>
  </sheetViews>
  <sheetFormatPr defaultRowHeight="12.75"/>
  <cols>
    <col min="1" max="1" width="6.42578125" customWidth="1"/>
    <col min="2" max="2" width="50.42578125" customWidth="1"/>
    <col min="3" max="3" width="20.7109375" customWidth="1"/>
    <col min="4" max="4" width="14.140625" customWidth="1"/>
    <col min="5" max="5" width="12" customWidth="1"/>
    <col min="6" max="6" width="6.28515625" customWidth="1"/>
    <col min="7" max="7" width="10.140625" customWidth="1"/>
    <col min="8" max="8" width="6.7109375" customWidth="1"/>
    <col min="9" max="9" width="8.7109375" customWidth="1"/>
    <col min="10" max="10" width="4.7109375" customWidth="1"/>
    <col min="11" max="11" width="10.5703125" customWidth="1"/>
    <col min="12" max="12" width="8.28515625" customWidth="1"/>
    <col min="14" max="14" width="22.7109375" customWidth="1"/>
    <col min="15" max="15" width="40" customWidth="1"/>
    <col min="16" max="16" width="16.28515625" customWidth="1"/>
  </cols>
  <sheetData>
    <row r="1" spans="1:17" ht="27" customHeight="1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</row>
    <row r="2" spans="1:17" ht="26.25">
      <c r="A2" s="566" t="s">
        <v>30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</row>
    <row r="3" spans="1:17" ht="26.25">
      <c r="A3" s="580" t="s">
        <v>93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</row>
    <row r="4" spans="1:17" ht="26.25">
      <c r="A4" s="567"/>
      <c r="B4" s="567"/>
      <c r="C4" s="567"/>
      <c r="D4" s="567"/>
      <c r="E4" s="154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5"/>
    </row>
    <row r="5" spans="1:17" ht="26.25">
      <c r="A5" s="154"/>
      <c r="B5" s="154"/>
      <c r="C5" s="154"/>
      <c r="D5" s="154"/>
      <c r="E5" s="154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8"/>
    </row>
    <row r="6" spans="1:17" ht="26.25">
      <c r="A6" s="146"/>
      <c r="B6" s="146"/>
      <c r="C6" s="146"/>
      <c r="D6" s="146"/>
      <c r="E6" s="146"/>
      <c r="F6" s="146"/>
      <c r="G6" s="146"/>
      <c r="H6" s="146"/>
      <c r="I6" s="616" t="s">
        <v>1</v>
      </c>
      <c r="J6" s="616"/>
      <c r="K6" s="616"/>
      <c r="L6" s="616"/>
      <c r="M6" s="616"/>
      <c r="N6" s="616"/>
      <c r="O6" s="146"/>
      <c r="P6" s="146"/>
      <c r="Q6" s="148"/>
    </row>
    <row r="7" spans="1:17" ht="26.25">
      <c r="A7" s="146"/>
      <c r="B7" s="146"/>
      <c r="C7" s="146"/>
      <c r="D7" s="146"/>
      <c r="E7" s="146"/>
      <c r="F7" s="146"/>
      <c r="G7" s="146"/>
      <c r="H7" s="146"/>
      <c r="I7" s="616" t="s">
        <v>2</v>
      </c>
      <c r="J7" s="616"/>
      <c r="K7" s="616"/>
      <c r="L7" s="616"/>
      <c r="M7" s="616"/>
      <c r="N7" s="616"/>
      <c r="O7" s="146"/>
      <c r="P7" s="146"/>
      <c r="Q7" s="148"/>
    </row>
    <row r="8" spans="1:17" ht="26.25">
      <c r="A8" s="146"/>
      <c r="B8" s="146"/>
      <c r="C8" s="146"/>
      <c r="D8" s="146"/>
      <c r="E8" s="146"/>
      <c r="F8" s="146"/>
      <c r="G8" s="146"/>
      <c r="H8" s="146"/>
      <c r="I8" s="616" t="s">
        <v>27</v>
      </c>
      <c r="J8" s="616"/>
      <c r="K8" s="616"/>
      <c r="L8" s="616"/>
      <c r="M8" s="616"/>
      <c r="N8" s="616"/>
      <c r="O8" s="146"/>
      <c r="P8" s="146"/>
      <c r="Q8" s="148"/>
    </row>
    <row r="9" spans="1:17" ht="26.25">
      <c r="A9" s="146"/>
      <c r="B9" s="146"/>
      <c r="C9" s="146"/>
      <c r="D9" s="146"/>
      <c r="E9" s="146"/>
      <c r="F9" s="146"/>
      <c r="G9" s="146"/>
      <c r="H9" s="146"/>
      <c r="I9" s="616" t="s">
        <v>128</v>
      </c>
      <c r="J9" s="616"/>
      <c r="K9" s="616"/>
      <c r="L9" s="616"/>
      <c r="M9" s="616"/>
      <c r="N9" s="616"/>
      <c r="O9" s="146"/>
      <c r="P9" s="146"/>
      <c r="Q9" s="148"/>
    </row>
    <row r="10" spans="1:17" ht="26.25">
      <c r="A10" s="146"/>
      <c r="B10" s="146"/>
      <c r="C10" s="146"/>
      <c r="D10" s="146"/>
      <c r="E10" s="146"/>
      <c r="F10" s="146"/>
      <c r="G10" s="146"/>
      <c r="H10" s="146"/>
      <c r="I10" s="616" t="s">
        <v>3</v>
      </c>
      <c r="J10" s="616"/>
      <c r="K10" s="616"/>
      <c r="L10" s="616"/>
      <c r="M10" s="616"/>
      <c r="N10" s="616"/>
      <c r="O10" s="146"/>
      <c r="P10" s="146"/>
      <c r="Q10" s="148"/>
    </row>
    <row r="11" spans="1:17" ht="26.2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8"/>
    </row>
    <row r="12" spans="1:17" ht="25.5">
      <c r="A12" s="579" t="s">
        <v>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</row>
    <row r="13" spans="1:17" ht="26.25">
      <c r="A13" s="153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8"/>
    </row>
    <row r="14" spans="1:17" ht="26.25">
      <c r="A14" s="566" t="s">
        <v>24</v>
      </c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148"/>
    </row>
    <row r="15" spans="1:17" ht="33" customHeight="1">
      <c r="A15" s="568" t="s">
        <v>28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</row>
    <row r="16" spans="1:17" ht="26.25">
      <c r="A16" s="566" t="s">
        <v>26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</row>
    <row r="17" spans="1:17" ht="34.5" customHeight="1">
      <c r="A17" s="568" t="s">
        <v>5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</row>
    <row r="18" spans="1:17" ht="26.25">
      <c r="A18" s="590" t="s">
        <v>242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</row>
    <row r="19" spans="1:17" ht="26.25" customHeight="1">
      <c r="A19" s="568" t="s">
        <v>7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</row>
    <row r="20" spans="1:17" ht="26.25">
      <c r="A20" s="573" t="s">
        <v>272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146"/>
      <c r="P20" s="146"/>
      <c r="Q20" s="148"/>
    </row>
    <row r="21" spans="1:17" ht="26.25">
      <c r="A21" s="157"/>
      <c r="B21" s="153"/>
      <c r="C21" s="153"/>
      <c r="D21" s="153"/>
      <c r="E21" s="153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8"/>
    </row>
    <row r="22" spans="1:17" ht="26.25">
      <c r="A22" s="573" t="s">
        <v>66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146"/>
      <c r="P22" s="146"/>
      <c r="Q22" s="148"/>
    </row>
    <row r="23" spans="1:17" ht="26.25">
      <c r="A23" s="157"/>
      <c r="B23" s="153"/>
      <c r="C23" s="153"/>
      <c r="D23" s="153"/>
      <c r="E23" s="153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8"/>
    </row>
    <row r="24" spans="1:17" ht="26.25">
      <c r="A24" s="573" t="s">
        <v>243</v>
      </c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146"/>
      <c r="P24" s="146"/>
      <c r="Q24" s="148"/>
    </row>
    <row r="25" spans="1:17" ht="26.25">
      <c r="A25" s="157"/>
      <c r="B25" s="153"/>
      <c r="C25" s="153"/>
      <c r="D25" s="153"/>
      <c r="E25" s="153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8"/>
    </row>
    <row r="26" spans="1:17" ht="52.5" customHeight="1" thickBot="1">
      <c r="A26" s="614" t="s">
        <v>127</v>
      </c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146"/>
      <c r="Q26" s="148"/>
    </row>
    <row r="27" spans="1:17" ht="38.25" thickBot="1">
      <c r="A27" s="83" t="s">
        <v>8</v>
      </c>
      <c r="B27" s="84" t="s">
        <v>9</v>
      </c>
      <c r="C27" s="85" t="s">
        <v>18</v>
      </c>
      <c r="D27" s="587" t="s">
        <v>19</v>
      </c>
      <c r="E27" s="588"/>
      <c r="F27" s="582" t="s">
        <v>86</v>
      </c>
      <c r="G27" s="583"/>
      <c r="H27" s="583" t="s">
        <v>87</v>
      </c>
      <c r="I27" s="583"/>
      <c r="J27" s="583" t="s">
        <v>88</v>
      </c>
      <c r="K27" s="583"/>
      <c r="L27" s="583" t="s">
        <v>89</v>
      </c>
      <c r="M27" s="584"/>
      <c r="N27" s="87" t="s">
        <v>17</v>
      </c>
      <c r="O27" s="88" t="s">
        <v>13</v>
      </c>
      <c r="P27" s="51"/>
    </row>
    <row r="28" spans="1:17" ht="19.5" thickBot="1">
      <c r="A28" s="499">
        <v>1</v>
      </c>
      <c r="B28" s="214" t="s">
        <v>45</v>
      </c>
      <c r="C28" s="55" t="s">
        <v>25</v>
      </c>
      <c r="D28" s="42">
        <v>96.71</v>
      </c>
      <c r="E28" s="127">
        <f t="shared" ref="E28:E70" si="0">D28*0.9</f>
        <v>87.039000000000001</v>
      </c>
      <c r="F28" s="129"/>
      <c r="G28" s="129"/>
      <c r="H28" s="129"/>
      <c r="I28" s="95">
        <f t="shared" ref="I28:I70" si="1">H28*0.03</f>
        <v>0</v>
      </c>
      <c r="J28" s="129"/>
      <c r="K28" s="95">
        <f t="shared" ref="K28:K70" si="2">J28*0.02</f>
        <v>0</v>
      </c>
      <c r="L28" s="129"/>
      <c r="M28" s="106">
        <f t="shared" ref="M28:M42" si="3">L28*0.02</f>
        <v>0</v>
      </c>
      <c r="N28" s="108">
        <f>E28+M28+G28+I28+K28</f>
        <v>87.039000000000001</v>
      </c>
      <c r="O28" s="369"/>
      <c r="P28" s="51"/>
    </row>
    <row r="29" spans="1:17" ht="19.5" thickBot="1">
      <c r="A29" s="500">
        <v>2</v>
      </c>
      <c r="B29" s="467" t="s">
        <v>58</v>
      </c>
      <c r="C29" s="63" t="s">
        <v>38</v>
      </c>
      <c r="D29" s="64">
        <v>94.42</v>
      </c>
      <c r="E29" s="125">
        <f t="shared" si="0"/>
        <v>84.978000000000009</v>
      </c>
      <c r="F29" s="129"/>
      <c r="G29" s="129"/>
      <c r="H29" s="129"/>
      <c r="I29" s="95">
        <f t="shared" si="1"/>
        <v>0</v>
      </c>
      <c r="J29" s="129"/>
      <c r="K29" s="95">
        <f t="shared" si="2"/>
        <v>0</v>
      </c>
      <c r="L29" s="129"/>
      <c r="M29" s="106">
        <f>L41*0.02</f>
        <v>0</v>
      </c>
      <c r="N29" s="109">
        <f>E29+M31+G29+I29+K29</f>
        <v>84.978000000000009</v>
      </c>
      <c r="O29" s="498"/>
      <c r="P29" s="51"/>
    </row>
    <row r="30" spans="1:17" ht="19.5" thickBot="1">
      <c r="A30" s="501">
        <v>3</v>
      </c>
      <c r="B30" s="467" t="s">
        <v>54</v>
      </c>
      <c r="C30" s="63" t="s">
        <v>38</v>
      </c>
      <c r="D30" s="64">
        <v>94</v>
      </c>
      <c r="E30" s="125">
        <f t="shared" si="0"/>
        <v>84.600000000000009</v>
      </c>
      <c r="F30" s="130"/>
      <c r="G30" s="130"/>
      <c r="H30" s="130"/>
      <c r="I30" s="95">
        <f t="shared" si="1"/>
        <v>0</v>
      </c>
      <c r="J30" s="130"/>
      <c r="K30" s="95">
        <f t="shared" si="2"/>
        <v>0</v>
      </c>
      <c r="L30" s="130"/>
      <c r="M30" s="106">
        <f t="shared" si="3"/>
        <v>0</v>
      </c>
      <c r="N30" s="109">
        <f>E30+M60+G30+I30+K30</f>
        <v>84.600000000000009</v>
      </c>
      <c r="O30" s="213"/>
      <c r="P30" s="51"/>
    </row>
    <row r="31" spans="1:17" ht="19.5" thickBot="1">
      <c r="A31" s="501">
        <v>4</v>
      </c>
      <c r="B31" s="214" t="s">
        <v>49</v>
      </c>
      <c r="C31" s="55" t="s">
        <v>25</v>
      </c>
      <c r="D31" s="50">
        <v>93.71</v>
      </c>
      <c r="E31" s="136">
        <f t="shared" si="0"/>
        <v>84.338999999999999</v>
      </c>
      <c r="F31" s="130"/>
      <c r="G31" s="130"/>
      <c r="H31" s="130"/>
      <c r="I31" s="105">
        <f t="shared" si="1"/>
        <v>0</v>
      </c>
      <c r="J31" s="130"/>
      <c r="K31" s="95">
        <f t="shared" si="2"/>
        <v>0</v>
      </c>
      <c r="L31" s="130"/>
      <c r="M31" s="106">
        <f t="shared" si="3"/>
        <v>0</v>
      </c>
      <c r="N31" s="97">
        <f t="shared" ref="N31:N42" si="4">E31+M31+G31+I31+K31</f>
        <v>84.338999999999999</v>
      </c>
      <c r="O31" s="44"/>
      <c r="P31" s="51"/>
    </row>
    <row r="32" spans="1:17" ht="75.75" thickBot="1">
      <c r="A32" s="501">
        <v>5</v>
      </c>
      <c r="B32" s="217" t="s">
        <v>81</v>
      </c>
      <c r="C32" s="70" t="s">
        <v>25</v>
      </c>
      <c r="D32" s="67">
        <v>92.85</v>
      </c>
      <c r="E32" s="125">
        <f t="shared" si="0"/>
        <v>83.564999999999998</v>
      </c>
      <c r="F32" s="126"/>
      <c r="G32" s="126"/>
      <c r="H32" s="126"/>
      <c r="I32" s="95">
        <f t="shared" si="1"/>
        <v>0</v>
      </c>
      <c r="J32" s="126"/>
      <c r="K32" s="95">
        <f t="shared" si="2"/>
        <v>0</v>
      </c>
      <c r="L32" s="126"/>
      <c r="M32" s="106">
        <f t="shared" si="3"/>
        <v>0</v>
      </c>
      <c r="N32" s="109">
        <f t="shared" si="4"/>
        <v>83.564999999999998</v>
      </c>
      <c r="O32" s="98" t="s">
        <v>41</v>
      </c>
      <c r="P32" s="51"/>
    </row>
    <row r="33" spans="1:16" ht="19.5" thickBot="1">
      <c r="A33" s="99">
        <v>6</v>
      </c>
      <c r="B33" s="215" t="s">
        <v>39</v>
      </c>
      <c r="C33" s="74" t="s">
        <v>25</v>
      </c>
      <c r="D33" s="50">
        <v>92.57</v>
      </c>
      <c r="E33" s="123">
        <f t="shared" si="0"/>
        <v>83.313000000000002</v>
      </c>
      <c r="F33" s="118"/>
      <c r="G33" s="124"/>
      <c r="H33" s="124"/>
      <c r="I33" s="90">
        <f t="shared" si="1"/>
        <v>0</v>
      </c>
      <c r="J33" s="124"/>
      <c r="K33" s="90">
        <f t="shared" si="2"/>
        <v>0</v>
      </c>
      <c r="L33" s="124"/>
      <c r="M33" s="91">
        <f t="shared" si="3"/>
        <v>0</v>
      </c>
      <c r="N33" s="92">
        <f t="shared" si="4"/>
        <v>83.313000000000002</v>
      </c>
      <c r="O33" s="43"/>
      <c r="P33" s="52"/>
    </row>
    <row r="34" spans="1:16" ht="19.5" thickBot="1">
      <c r="A34" s="89">
        <v>7</v>
      </c>
      <c r="B34" s="214" t="s">
        <v>48</v>
      </c>
      <c r="C34" s="54" t="s">
        <v>25</v>
      </c>
      <c r="D34" s="50">
        <v>92.28</v>
      </c>
      <c r="E34" s="136">
        <f t="shared" si="0"/>
        <v>83.052000000000007</v>
      </c>
      <c r="F34" s="130"/>
      <c r="G34" s="130"/>
      <c r="H34" s="130"/>
      <c r="I34" s="105">
        <f t="shared" si="1"/>
        <v>0</v>
      </c>
      <c r="J34" s="130"/>
      <c r="K34" s="95">
        <f t="shared" si="2"/>
        <v>0</v>
      </c>
      <c r="L34" s="130"/>
      <c r="M34" s="106">
        <f t="shared" si="3"/>
        <v>0</v>
      </c>
      <c r="N34" s="108">
        <f t="shared" si="4"/>
        <v>83.052000000000007</v>
      </c>
      <c r="O34" s="213"/>
      <c r="P34" s="52"/>
    </row>
    <row r="35" spans="1:16" ht="19.5" thickBot="1">
      <c r="A35" s="89">
        <v>8</v>
      </c>
      <c r="B35" s="216" t="s">
        <v>46</v>
      </c>
      <c r="C35" s="54" t="s">
        <v>25</v>
      </c>
      <c r="D35" s="42">
        <v>92.14</v>
      </c>
      <c r="E35" s="127">
        <f t="shared" si="0"/>
        <v>82.926000000000002</v>
      </c>
      <c r="F35" s="129"/>
      <c r="G35" s="129"/>
      <c r="H35" s="129"/>
      <c r="I35" s="95">
        <f t="shared" si="1"/>
        <v>0</v>
      </c>
      <c r="J35" s="129"/>
      <c r="K35" s="95">
        <f t="shared" si="2"/>
        <v>0</v>
      </c>
      <c r="L35" s="129"/>
      <c r="M35" s="106">
        <f t="shared" si="3"/>
        <v>0</v>
      </c>
      <c r="N35" s="108">
        <f t="shared" si="4"/>
        <v>82.926000000000002</v>
      </c>
      <c r="O35" s="43"/>
      <c r="P35" s="52"/>
    </row>
    <row r="36" spans="1:16" ht="19.5" thickBot="1">
      <c r="A36" s="89">
        <v>9</v>
      </c>
      <c r="B36" s="214" t="s">
        <v>278</v>
      </c>
      <c r="C36" s="69" t="s">
        <v>25</v>
      </c>
      <c r="D36" s="120">
        <v>90.71</v>
      </c>
      <c r="E36" s="127">
        <f>D36*0.9</f>
        <v>81.638999999999996</v>
      </c>
      <c r="F36" s="129"/>
      <c r="G36" s="129"/>
      <c r="H36" s="130"/>
      <c r="I36" s="105">
        <f>H36*0.03</f>
        <v>0</v>
      </c>
      <c r="J36" s="130"/>
      <c r="K36" s="95">
        <f>J36*0.02</f>
        <v>0</v>
      </c>
      <c r="L36" s="129"/>
      <c r="M36" s="106">
        <f>L36*0.02</f>
        <v>0</v>
      </c>
      <c r="N36" s="97">
        <f>E36+M36+G36+I36+K36</f>
        <v>81.638999999999996</v>
      </c>
      <c r="O36" s="46"/>
      <c r="P36" s="52"/>
    </row>
    <row r="37" spans="1:16" ht="90.75" thickBot="1">
      <c r="A37" s="560">
        <v>10</v>
      </c>
      <c r="B37" s="217" t="s">
        <v>90</v>
      </c>
      <c r="C37" s="70" t="s">
        <v>25</v>
      </c>
      <c r="D37" s="67">
        <v>90</v>
      </c>
      <c r="E37" s="125">
        <f t="shared" si="0"/>
        <v>81</v>
      </c>
      <c r="F37" s="126"/>
      <c r="G37" s="126"/>
      <c r="H37" s="126"/>
      <c r="I37" s="95">
        <f t="shared" si="1"/>
        <v>0</v>
      </c>
      <c r="J37" s="126"/>
      <c r="K37" s="95">
        <f t="shared" si="2"/>
        <v>0</v>
      </c>
      <c r="L37" s="126"/>
      <c r="M37" s="106">
        <f t="shared" si="3"/>
        <v>0</v>
      </c>
      <c r="N37" s="109">
        <f t="shared" si="4"/>
        <v>81</v>
      </c>
      <c r="O37" s="470" t="s">
        <v>53</v>
      </c>
      <c r="P37" s="52"/>
    </row>
    <row r="38" spans="1:16" ht="19.5" thickBot="1">
      <c r="A38" s="89">
        <v>11</v>
      </c>
      <c r="B38" s="214" t="s">
        <v>42</v>
      </c>
      <c r="C38" s="68" t="s">
        <v>25</v>
      </c>
      <c r="D38" s="121">
        <v>89.42</v>
      </c>
      <c r="E38" s="134">
        <f t="shared" si="0"/>
        <v>80.478000000000009</v>
      </c>
      <c r="F38" s="131"/>
      <c r="G38" s="103"/>
      <c r="H38" s="132"/>
      <c r="I38" s="95">
        <f t="shared" si="1"/>
        <v>0</v>
      </c>
      <c r="J38" s="132"/>
      <c r="K38" s="103">
        <f t="shared" si="2"/>
        <v>0</v>
      </c>
      <c r="L38" s="135"/>
      <c r="M38" s="91">
        <f t="shared" si="3"/>
        <v>0</v>
      </c>
      <c r="N38" s="97">
        <f t="shared" si="4"/>
        <v>80.478000000000009</v>
      </c>
      <c r="O38" s="470"/>
      <c r="P38" s="52"/>
    </row>
    <row r="39" spans="1:16" ht="24.75" customHeight="1" thickBot="1">
      <c r="A39" s="89">
        <v>12</v>
      </c>
      <c r="B39" s="214" t="s">
        <v>126</v>
      </c>
      <c r="C39" s="54" t="s">
        <v>25</v>
      </c>
      <c r="D39" s="50">
        <v>88.71</v>
      </c>
      <c r="E39" s="136">
        <f t="shared" si="0"/>
        <v>79.838999999999999</v>
      </c>
      <c r="F39" s="130"/>
      <c r="G39" s="130"/>
      <c r="H39" s="130"/>
      <c r="I39" s="105">
        <f t="shared" si="1"/>
        <v>0</v>
      </c>
      <c r="J39" s="130"/>
      <c r="K39" s="95">
        <f t="shared" si="2"/>
        <v>0</v>
      </c>
      <c r="L39" s="130"/>
      <c r="M39" s="106">
        <f t="shared" si="3"/>
        <v>0</v>
      </c>
      <c r="N39" s="108">
        <f t="shared" si="4"/>
        <v>79.838999999999999</v>
      </c>
      <c r="O39" s="471"/>
      <c r="P39" s="52"/>
    </row>
    <row r="40" spans="1:16" ht="19.5" thickBot="1">
      <c r="A40" s="89">
        <v>13</v>
      </c>
      <c r="B40" s="214" t="s">
        <v>125</v>
      </c>
      <c r="C40" s="54" t="s">
        <v>25</v>
      </c>
      <c r="D40" s="120">
        <v>88.14</v>
      </c>
      <c r="E40" s="127">
        <f t="shared" si="0"/>
        <v>79.326000000000008</v>
      </c>
      <c r="F40" s="118"/>
      <c r="G40" s="124"/>
      <c r="H40" s="130"/>
      <c r="I40" s="105">
        <f t="shared" si="1"/>
        <v>0</v>
      </c>
      <c r="J40" s="130"/>
      <c r="K40" s="95">
        <f t="shared" si="2"/>
        <v>0</v>
      </c>
      <c r="L40" s="124"/>
      <c r="M40" s="106">
        <f t="shared" si="3"/>
        <v>0</v>
      </c>
      <c r="N40" s="108">
        <f t="shared" si="4"/>
        <v>79.326000000000008</v>
      </c>
      <c r="O40" s="471"/>
      <c r="P40" s="52"/>
    </row>
    <row r="41" spans="1:16" ht="19.5" thickBot="1">
      <c r="A41" s="89">
        <v>14</v>
      </c>
      <c r="B41" s="464" t="s">
        <v>47</v>
      </c>
      <c r="C41" s="55" t="s">
        <v>25</v>
      </c>
      <c r="D41" s="42">
        <v>85.85</v>
      </c>
      <c r="E41" s="127">
        <f t="shared" si="0"/>
        <v>77.265000000000001</v>
      </c>
      <c r="F41" s="129"/>
      <c r="G41" s="129"/>
      <c r="H41" s="129"/>
      <c r="I41" s="105">
        <f t="shared" si="1"/>
        <v>0</v>
      </c>
      <c r="J41" s="129"/>
      <c r="K41" s="95">
        <f t="shared" si="2"/>
        <v>0</v>
      </c>
      <c r="L41" s="129"/>
      <c r="M41" s="106">
        <f t="shared" si="3"/>
        <v>0</v>
      </c>
      <c r="N41" s="108">
        <f t="shared" si="4"/>
        <v>77.265000000000001</v>
      </c>
      <c r="O41" s="471"/>
      <c r="P41" s="52"/>
    </row>
    <row r="42" spans="1:16" ht="19.5" thickBot="1">
      <c r="A42" s="89">
        <v>15</v>
      </c>
      <c r="B42" s="464" t="s">
        <v>43</v>
      </c>
      <c r="C42" s="69" t="s">
        <v>25</v>
      </c>
      <c r="D42" s="122">
        <v>85.14</v>
      </c>
      <c r="E42" s="127">
        <f t="shared" si="0"/>
        <v>76.626000000000005</v>
      </c>
      <c r="F42" s="138"/>
      <c r="G42" s="137"/>
      <c r="H42" s="137"/>
      <c r="I42" s="95">
        <f t="shared" si="1"/>
        <v>0</v>
      </c>
      <c r="J42" s="137"/>
      <c r="K42" s="95">
        <f t="shared" si="2"/>
        <v>0</v>
      </c>
      <c r="L42" s="129"/>
      <c r="M42" s="106">
        <f t="shared" si="3"/>
        <v>0</v>
      </c>
      <c r="N42" s="108">
        <f t="shared" si="4"/>
        <v>76.626000000000005</v>
      </c>
      <c r="O42" s="46"/>
      <c r="P42" s="52"/>
    </row>
    <row r="43" spans="1:16" ht="19.5" thickBot="1">
      <c r="A43" s="89">
        <v>16</v>
      </c>
      <c r="B43" s="464" t="s">
        <v>253</v>
      </c>
      <c r="C43" s="55" t="s">
        <v>25</v>
      </c>
      <c r="D43" s="120">
        <v>82.28</v>
      </c>
      <c r="E43" s="127">
        <f t="shared" si="0"/>
        <v>74.052000000000007</v>
      </c>
      <c r="F43" s="118"/>
      <c r="G43" s="124"/>
      <c r="H43" s="130"/>
      <c r="I43" s="105">
        <f t="shared" si="1"/>
        <v>0</v>
      </c>
      <c r="J43" s="130"/>
      <c r="K43" s="95">
        <f t="shared" si="2"/>
        <v>0</v>
      </c>
      <c r="L43" s="124"/>
      <c r="M43" s="106">
        <f>L43*0.02</f>
        <v>0</v>
      </c>
      <c r="N43" s="108">
        <f>E43+M43+G43+I43+K43</f>
        <v>74.052000000000007</v>
      </c>
      <c r="O43" s="41"/>
      <c r="P43" s="52"/>
    </row>
    <row r="44" spans="1:16" ht="19.5" thickBot="1">
      <c r="A44" s="89">
        <v>17</v>
      </c>
      <c r="B44" s="464" t="s">
        <v>59</v>
      </c>
      <c r="C44" s="63" t="s">
        <v>38</v>
      </c>
      <c r="D44" s="64">
        <v>81.849999999999994</v>
      </c>
      <c r="E44" s="125">
        <f t="shared" si="0"/>
        <v>73.664999999999992</v>
      </c>
      <c r="F44" s="129"/>
      <c r="G44" s="132"/>
      <c r="H44" s="132"/>
      <c r="I44" s="95">
        <f t="shared" si="1"/>
        <v>0</v>
      </c>
      <c r="J44" s="132"/>
      <c r="K44" s="95">
        <f t="shared" si="2"/>
        <v>0</v>
      </c>
      <c r="L44" s="132"/>
      <c r="M44" s="106">
        <f>L44*0.02</f>
        <v>0</v>
      </c>
      <c r="N44" s="109">
        <f>E44+M59+G44+I44+K44</f>
        <v>73.664999999999992</v>
      </c>
      <c r="O44" s="41"/>
      <c r="P44" s="52"/>
    </row>
    <row r="45" spans="1:16" ht="19.5" thickBot="1">
      <c r="A45" s="89">
        <v>18</v>
      </c>
      <c r="B45" s="465" t="s">
        <v>51</v>
      </c>
      <c r="C45" s="54" t="s">
        <v>25</v>
      </c>
      <c r="D45" s="42">
        <v>81.849999999999994</v>
      </c>
      <c r="E45" s="127">
        <f t="shared" si="0"/>
        <v>73.664999999999992</v>
      </c>
      <c r="F45" s="129"/>
      <c r="G45" s="129"/>
      <c r="H45" s="129"/>
      <c r="I45" s="95">
        <f t="shared" si="1"/>
        <v>0</v>
      </c>
      <c r="J45" s="129"/>
      <c r="K45" s="95">
        <f t="shared" si="2"/>
        <v>0</v>
      </c>
      <c r="L45" s="129"/>
      <c r="M45" s="106">
        <f>L45*0.02</f>
        <v>0</v>
      </c>
      <c r="N45" s="109">
        <f>E45+M45+G45+I45+K45</f>
        <v>73.664999999999992</v>
      </c>
      <c r="O45" s="41"/>
      <c r="P45" s="52"/>
    </row>
    <row r="46" spans="1:16" ht="19.5" thickBot="1">
      <c r="A46" s="89">
        <v>19</v>
      </c>
      <c r="B46" s="465" t="s">
        <v>44</v>
      </c>
      <c r="C46" s="55" t="s">
        <v>25</v>
      </c>
      <c r="D46" s="42">
        <v>80.569999999999993</v>
      </c>
      <c r="E46" s="127">
        <f t="shared" si="0"/>
        <v>72.512999999999991</v>
      </c>
      <c r="F46" s="129"/>
      <c r="G46" s="129"/>
      <c r="H46" s="129"/>
      <c r="I46" s="95">
        <f t="shared" si="1"/>
        <v>0</v>
      </c>
      <c r="J46" s="129"/>
      <c r="K46" s="95">
        <f t="shared" si="2"/>
        <v>0</v>
      </c>
      <c r="L46" s="129"/>
      <c r="M46" s="106">
        <f>L46*0.02</f>
        <v>0</v>
      </c>
      <c r="N46" s="108">
        <f>E46+M46+G46+I46+K46</f>
        <v>72.512999999999991</v>
      </c>
      <c r="O46" s="38"/>
      <c r="P46" s="52"/>
    </row>
    <row r="47" spans="1:16" ht="30.75" thickBot="1">
      <c r="A47" s="89">
        <v>20</v>
      </c>
      <c r="B47" s="295" t="s">
        <v>83</v>
      </c>
      <c r="C47" s="72" t="s">
        <v>25</v>
      </c>
      <c r="D47" s="67">
        <v>79.849999999999994</v>
      </c>
      <c r="E47" s="125">
        <f t="shared" si="0"/>
        <v>71.864999999999995</v>
      </c>
      <c r="F47" s="126"/>
      <c r="G47" s="126"/>
      <c r="H47" s="126"/>
      <c r="I47" s="95">
        <f t="shared" si="1"/>
        <v>0</v>
      </c>
      <c r="J47" s="126"/>
      <c r="K47" s="95">
        <f t="shared" si="2"/>
        <v>0</v>
      </c>
      <c r="L47" s="126"/>
      <c r="M47" s="143"/>
      <c r="N47" s="97">
        <f>E47+M57+G47+I47+K47</f>
        <v>71.864999999999995</v>
      </c>
      <c r="O47" s="221" t="s">
        <v>52</v>
      </c>
      <c r="P47" s="52"/>
    </row>
    <row r="48" spans="1:16" ht="19.5" thickBot="1">
      <c r="A48" s="89">
        <v>21</v>
      </c>
      <c r="B48" s="465" t="s">
        <v>245</v>
      </c>
      <c r="C48" s="68" t="s">
        <v>25</v>
      </c>
      <c r="D48" s="121">
        <v>79.28</v>
      </c>
      <c r="E48" s="136">
        <f t="shared" si="0"/>
        <v>71.352000000000004</v>
      </c>
      <c r="F48" s="129"/>
      <c r="G48" s="129"/>
      <c r="H48" s="129"/>
      <c r="I48" s="95">
        <f t="shared" si="1"/>
        <v>0</v>
      </c>
      <c r="J48" s="129"/>
      <c r="K48" s="95">
        <f t="shared" si="2"/>
        <v>0</v>
      </c>
      <c r="L48" s="137"/>
      <c r="M48" s="106">
        <f>L48*0.02</f>
        <v>0</v>
      </c>
      <c r="N48" s="107">
        <f>E48+M48+G48+I48+K48</f>
        <v>71.352000000000004</v>
      </c>
      <c r="O48" s="472"/>
      <c r="P48" s="52"/>
    </row>
    <row r="49" spans="1:16" ht="19.5" thickBot="1">
      <c r="A49" s="89">
        <v>22</v>
      </c>
      <c r="B49" s="465" t="s">
        <v>62</v>
      </c>
      <c r="C49" s="63" t="s">
        <v>38</v>
      </c>
      <c r="D49" s="64">
        <v>79.14</v>
      </c>
      <c r="E49" s="125">
        <f t="shared" si="0"/>
        <v>71.225999999999999</v>
      </c>
      <c r="F49" s="129"/>
      <c r="G49" s="139"/>
      <c r="H49" s="132"/>
      <c r="I49" s="95">
        <f t="shared" si="1"/>
        <v>0</v>
      </c>
      <c r="J49" s="132"/>
      <c r="K49" s="95">
        <f t="shared" si="2"/>
        <v>0</v>
      </c>
      <c r="L49" s="132"/>
      <c r="M49" s="106">
        <f>L64*0.02</f>
        <v>0</v>
      </c>
      <c r="N49" s="109">
        <f>E49+M58+G49+I49+K49</f>
        <v>71.225999999999999</v>
      </c>
      <c r="O49" s="472"/>
      <c r="P49" s="52"/>
    </row>
    <row r="50" spans="1:16" ht="19.5" thickBot="1">
      <c r="A50" s="89">
        <v>23</v>
      </c>
      <c r="B50" s="464" t="s">
        <v>246</v>
      </c>
      <c r="C50" s="55" t="s">
        <v>25</v>
      </c>
      <c r="D50" s="42">
        <v>78.14</v>
      </c>
      <c r="E50" s="127">
        <f t="shared" si="0"/>
        <v>70.326000000000008</v>
      </c>
      <c r="F50" s="129"/>
      <c r="G50" s="129"/>
      <c r="H50" s="129"/>
      <c r="I50" s="95">
        <f t="shared" si="1"/>
        <v>0</v>
      </c>
      <c r="J50" s="129"/>
      <c r="K50" s="95">
        <f t="shared" si="2"/>
        <v>0</v>
      </c>
      <c r="L50" s="129"/>
      <c r="M50" s="106">
        <f>L50*0.02</f>
        <v>0</v>
      </c>
      <c r="N50" s="109">
        <f>E50+M50+G50+I50+K50</f>
        <v>70.326000000000008</v>
      </c>
      <c r="O50" s="213"/>
      <c r="P50" s="52"/>
    </row>
    <row r="51" spans="1:16" ht="19.5" thickBot="1">
      <c r="A51" s="89">
        <v>24</v>
      </c>
      <c r="B51" s="464" t="s">
        <v>244</v>
      </c>
      <c r="C51" s="54" t="s">
        <v>25</v>
      </c>
      <c r="D51" s="42">
        <v>77.709999999999994</v>
      </c>
      <c r="E51" s="127">
        <f t="shared" si="0"/>
        <v>69.938999999999993</v>
      </c>
      <c r="F51" s="129"/>
      <c r="G51" s="129"/>
      <c r="H51" s="129"/>
      <c r="I51" s="95">
        <f t="shared" si="1"/>
        <v>0</v>
      </c>
      <c r="J51" s="129"/>
      <c r="K51" s="95">
        <f t="shared" si="2"/>
        <v>0</v>
      </c>
      <c r="L51" s="129"/>
      <c r="M51" s="106">
        <f>L51*0.02</f>
        <v>0</v>
      </c>
      <c r="N51" s="109">
        <f>E51+M51+G51+I51+K51</f>
        <v>69.938999999999993</v>
      </c>
      <c r="O51" s="213"/>
      <c r="P51" s="52"/>
    </row>
    <row r="52" spans="1:16" ht="19.5" thickBot="1">
      <c r="A52" s="89">
        <v>25</v>
      </c>
      <c r="B52" s="464" t="s">
        <v>252</v>
      </c>
      <c r="C52" s="54" t="s">
        <v>25</v>
      </c>
      <c r="D52" s="42">
        <v>77.14</v>
      </c>
      <c r="E52" s="127">
        <f t="shared" si="0"/>
        <v>69.426000000000002</v>
      </c>
      <c r="F52" s="129"/>
      <c r="G52" s="129"/>
      <c r="H52" s="129"/>
      <c r="I52" s="95">
        <f t="shared" si="1"/>
        <v>0</v>
      </c>
      <c r="J52" s="129"/>
      <c r="K52" s="95">
        <f t="shared" si="2"/>
        <v>0</v>
      </c>
      <c r="L52" s="129"/>
      <c r="M52" s="106">
        <f>L52*0.02</f>
        <v>0</v>
      </c>
      <c r="N52" s="109">
        <f>E52+M52+G52+I52+K52</f>
        <v>69.426000000000002</v>
      </c>
      <c r="O52" s="213"/>
      <c r="P52" s="52"/>
    </row>
    <row r="53" spans="1:16" ht="19.5" thickBot="1">
      <c r="A53" s="89">
        <v>26</v>
      </c>
      <c r="B53" s="465" t="s">
        <v>56</v>
      </c>
      <c r="C53" s="71" t="s">
        <v>38</v>
      </c>
      <c r="D53" s="64">
        <v>76.569999999999993</v>
      </c>
      <c r="E53" s="125">
        <f t="shared" si="0"/>
        <v>68.912999999999997</v>
      </c>
      <c r="F53" s="129"/>
      <c r="G53" s="129"/>
      <c r="H53" s="129"/>
      <c r="I53" s="95">
        <f t="shared" si="1"/>
        <v>0</v>
      </c>
      <c r="J53" s="129"/>
      <c r="K53" s="95">
        <f t="shared" si="2"/>
        <v>0</v>
      </c>
      <c r="L53" s="129"/>
      <c r="M53" s="106">
        <f>L60*0.02</f>
        <v>0</v>
      </c>
      <c r="N53" s="109">
        <f>E53+M54+G53+I53+K53</f>
        <v>68.912999999999997</v>
      </c>
      <c r="O53" s="213"/>
      <c r="P53" s="52"/>
    </row>
    <row r="54" spans="1:16" ht="19.5" thickBot="1">
      <c r="A54" s="89">
        <v>27</v>
      </c>
      <c r="B54" s="467" t="s">
        <v>57</v>
      </c>
      <c r="C54" s="71" t="s">
        <v>38</v>
      </c>
      <c r="D54" s="67">
        <v>75.849999999999994</v>
      </c>
      <c r="E54" s="125">
        <f t="shared" si="0"/>
        <v>68.265000000000001</v>
      </c>
      <c r="F54" s="129"/>
      <c r="G54" s="129"/>
      <c r="H54" s="129"/>
      <c r="I54" s="95">
        <f t="shared" si="1"/>
        <v>0</v>
      </c>
      <c r="J54" s="129"/>
      <c r="K54" s="95">
        <f t="shared" si="2"/>
        <v>0</v>
      </c>
      <c r="L54" s="129"/>
      <c r="M54" s="106">
        <f>L53*0.02</f>
        <v>0</v>
      </c>
      <c r="N54" s="97" t="e">
        <f>E54+#REF!+G54+I54+K54</f>
        <v>#REF!</v>
      </c>
      <c r="O54" s="213"/>
      <c r="P54" s="52"/>
    </row>
    <row r="55" spans="1:16" ht="19.5" thickBot="1">
      <c r="A55" s="89">
        <v>28</v>
      </c>
      <c r="B55" s="467" t="s">
        <v>64</v>
      </c>
      <c r="C55" s="63" t="s">
        <v>38</v>
      </c>
      <c r="D55" s="65">
        <v>74.849999999999994</v>
      </c>
      <c r="E55" s="140">
        <f t="shared" si="0"/>
        <v>67.364999999999995</v>
      </c>
      <c r="F55" s="130"/>
      <c r="G55" s="141"/>
      <c r="H55" s="141"/>
      <c r="I55" s="105">
        <f t="shared" si="1"/>
        <v>0</v>
      </c>
      <c r="J55" s="141"/>
      <c r="K55" s="105">
        <f t="shared" si="2"/>
        <v>0</v>
      </c>
      <c r="L55" s="141"/>
      <c r="M55" s="110">
        <f>L65*0.02</f>
        <v>0</v>
      </c>
      <c r="N55" s="97">
        <f>E55+M59+G55+I55+K55</f>
        <v>67.364999999999995</v>
      </c>
      <c r="O55" s="213"/>
      <c r="P55" s="52"/>
    </row>
    <row r="56" spans="1:16" ht="19.5" thickBot="1">
      <c r="A56" s="89">
        <v>29</v>
      </c>
      <c r="B56" s="469" t="s">
        <v>248</v>
      </c>
      <c r="C56" s="71" t="s">
        <v>38</v>
      </c>
      <c r="D56" s="64">
        <v>74.25</v>
      </c>
      <c r="E56" s="140">
        <f t="shared" si="0"/>
        <v>66.825000000000003</v>
      </c>
      <c r="F56" s="211"/>
      <c r="G56" s="32"/>
      <c r="H56" s="32"/>
      <c r="I56" s="105">
        <f t="shared" si="1"/>
        <v>0</v>
      </c>
      <c r="J56" s="32"/>
      <c r="K56" s="105">
        <f t="shared" si="2"/>
        <v>0</v>
      </c>
      <c r="L56" s="32"/>
      <c r="M56" s="159">
        <f>L53*0.02</f>
        <v>0</v>
      </c>
      <c r="N56" s="107">
        <f>E56+M55+G56+I56+K56</f>
        <v>66.825000000000003</v>
      </c>
      <c r="O56" s="213"/>
      <c r="P56" s="52"/>
    </row>
    <row r="57" spans="1:16" ht="19.5" thickBot="1">
      <c r="A57" s="89">
        <v>30</v>
      </c>
      <c r="B57" s="465" t="s">
        <v>251</v>
      </c>
      <c r="C57" s="55" t="s">
        <v>25</v>
      </c>
      <c r="D57" s="42">
        <v>74.14</v>
      </c>
      <c r="E57" s="127">
        <f t="shared" si="0"/>
        <v>66.725999999999999</v>
      </c>
      <c r="F57" s="129"/>
      <c r="G57" s="129"/>
      <c r="H57" s="129"/>
      <c r="I57" s="95">
        <f t="shared" si="1"/>
        <v>0</v>
      </c>
      <c r="J57" s="129"/>
      <c r="K57" s="95">
        <f t="shared" si="2"/>
        <v>0</v>
      </c>
      <c r="L57" s="129"/>
      <c r="M57" s="106">
        <f>L57*0.02</f>
        <v>0</v>
      </c>
      <c r="N57" s="108">
        <f>E57+M57+G57+I57+K57</f>
        <v>66.725999999999999</v>
      </c>
      <c r="O57" s="213"/>
      <c r="P57" s="52"/>
    </row>
    <row r="58" spans="1:16" ht="60.75" thickBot="1">
      <c r="A58" s="89">
        <v>31</v>
      </c>
      <c r="B58" s="296" t="s">
        <v>82</v>
      </c>
      <c r="C58" s="70" t="s">
        <v>25</v>
      </c>
      <c r="D58" s="67">
        <v>71.849999999999994</v>
      </c>
      <c r="E58" s="125">
        <f t="shared" si="0"/>
        <v>64.664999999999992</v>
      </c>
      <c r="F58" s="126"/>
      <c r="G58" s="142"/>
      <c r="H58" s="142"/>
      <c r="I58" s="95">
        <f t="shared" si="1"/>
        <v>0</v>
      </c>
      <c r="J58" s="142"/>
      <c r="K58" s="95">
        <f t="shared" si="2"/>
        <v>0</v>
      </c>
      <c r="L58" s="142"/>
      <c r="M58" s="96">
        <f>L49*0.02</f>
        <v>0</v>
      </c>
      <c r="N58" s="218">
        <f>E58+M65+G58+I58+K58</f>
        <v>64.664999999999992</v>
      </c>
      <c r="O58" s="221" t="s">
        <v>65</v>
      </c>
      <c r="P58" s="52"/>
    </row>
    <row r="59" spans="1:16" ht="19.5" thickBot="1">
      <c r="A59" s="89">
        <v>32</v>
      </c>
      <c r="B59" s="464" t="s">
        <v>60</v>
      </c>
      <c r="C59" s="63" t="s">
        <v>38</v>
      </c>
      <c r="D59" s="64">
        <v>71.569999999999993</v>
      </c>
      <c r="E59" s="125">
        <f t="shared" si="0"/>
        <v>64.412999999999997</v>
      </c>
      <c r="F59" s="129"/>
      <c r="G59" s="132"/>
      <c r="H59" s="132"/>
      <c r="I59" s="95">
        <f t="shared" si="1"/>
        <v>0</v>
      </c>
      <c r="J59" s="132"/>
      <c r="K59" s="95">
        <f t="shared" si="2"/>
        <v>0</v>
      </c>
      <c r="L59" s="132"/>
      <c r="M59" s="106">
        <f>L44*0.02</f>
        <v>0</v>
      </c>
      <c r="N59" s="109">
        <f>E59+M63+G59+I59+K59</f>
        <v>64.412999999999997</v>
      </c>
      <c r="O59" s="468"/>
      <c r="P59" s="52"/>
    </row>
    <row r="60" spans="1:16" ht="19.5" thickBot="1">
      <c r="A60" s="89">
        <v>33</v>
      </c>
      <c r="B60" s="465" t="s">
        <v>55</v>
      </c>
      <c r="C60" s="70" t="s">
        <v>38</v>
      </c>
      <c r="D60" s="67">
        <v>67.28</v>
      </c>
      <c r="E60" s="125">
        <f t="shared" si="0"/>
        <v>60.552</v>
      </c>
      <c r="F60" s="129"/>
      <c r="G60" s="129"/>
      <c r="H60" s="129"/>
      <c r="I60" s="95">
        <f t="shared" si="1"/>
        <v>0</v>
      </c>
      <c r="J60" s="129"/>
      <c r="K60" s="95">
        <f t="shared" si="2"/>
        <v>0</v>
      </c>
      <c r="L60" s="129"/>
      <c r="M60" s="106">
        <f>L30*0.02</f>
        <v>0</v>
      </c>
      <c r="N60" s="109">
        <f>E60+M53+G60+I60+K60</f>
        <v>60.552</v>
      </c>
      <c r="O60" s="468"/>
      <c r="P60" s="52"/>
    </row>
    <row r="61" spans="1:16" ht="19.5" thickBot="1">
      <c r="A61" s="89">
        <v>34</v>
      </c>
      <c r="B61" s="466" t="s">
        <v>250</v>
      </c>
      <c r="C61" s="73" t="s">
        <v>25</v>
      </c>
      <c r="D61" s="119">
        <v>66.849999999999994</v>
      </c>
      <c r="E61" s="125">
        <f t="shared" si="0"/>
        <v>60.164999999999999</v>
      </c>
      <c r="F61" s="119"/>
      <c r="G61" s="126"/>
      <c r="H61" s="126"/>
      <c r="I61" s="95">
        <f t="shared" si="1"/>
        <v>0</v>
      </c>
      <c r="J61" s="126"/>
      <c r="K61" s="95">
        <f t="shared" si="2"/>
        <v>0</v>
      </c>
      <c r="L61" s="126"/>
      <c r="M61" s="96">
        <f>L61*0.02</f>
        <v>0</v>
      </c>
      <c r="N61" s="97">
        <f>E61+M61+G61+I61+K61</f>
        <v>60.164999999999999</v>
      </c>
      <c r="O61" s="468"/>
      <c r="P61" s="52"/>
    </row>
    <row r="62" spans="1:16" ht="19.5" thickBot="1">
      <c r="A62" s="89">
        <v>35</v>
      </c>
      <c r="B62" s="464" t="s">
        <v>247</v>
      </c>
      <c r="C62" s="54" t="s">
        <v>25</v>
      </c>
      <c r="D62" s="42">
        <v>66</v>
      </c>
      <c r="E62" s="127">
        <f t="shared" si="0"/>
        <v>59.4</v>
      </c>
      <c r="F62" s="129"/>
      <c r="G62" s="129"/>
      <c r="H62" s="129"/>
      <c r="I62" s="95">
        <f t="shared" si="1"/>
        <v>0</v>
      </c>
      <c r="J62" s="129"/>
      <c r="K62" s="95">
        <f t="shared" si="2"/>
        <v>0</v>
      </c>
      <c r="L62" s="129"/>
      <c r="M62" s="106">
        <f>L62*0.02</f>
        <v>0</v>
      </c>
      <c r="N62" s="109">
        <f>E62+M62+G62+I62+K62</f>
        <v>59.4</v>
      </c>
      <c r="O62" s="213"/>
      <c r="P62" s="52"/>
    </row>
    <row r="63" spans="1:16" ht="19.5" thickBot="1">
      <c r="A63" s="89">
        <v>36</v>
      </c>
      <c r="B63" s="469" t="s">
        <v>185</v>
      </c>
      <c r="C63" s="71" t="s">
        <v>38</v>
      </c>
      <c r="D63" s="210">
        <v>64.709999999999994</v>
      </c>
      <c r="E63" s="140">
        <f t="shared" si="0"/>
        <v>58.238999999999997</v>
      </c>
      <c r="F63" s="211"/>
      <c r="G63" s="212"/>
      <c r="H63" s="212"/>
      <c r="I63" s="105">
        <f t="shared" si="1"/>
        <v>0</v>
      </c>
      <c r="J63" s="212"/>
      <c r="K63" s="105">
        <f t="shared" si="2"/>
        <v>0</v>
      </c>
      <c r="L63" s="212"/>
      <c r="M63" s="159">
        <f>L59*0.02</f>
        <v>0</v>
      </c>
      <c r="N63" s="107">
        <f>E63+M64+G63+I63+K63</f>
        <v>58.238999999999997</v>
      </c>
      <c r="O63" s="213"/>
      <c r="P63" s="52"/>
    </row>
    <row r="64" spans="1:16" ht="19.5" thickBot="1">
      <c r="A64" s="89">
        <v>37</v>
      </c>
      <c r="B64" s="467" t="s">
        <v>61</v>
      </c>
      <c r="C64" s="63" t="s">
        <v>38</v>
      </c>
      <c r="D64" s="64">
        <v>63.71</v>
      </c>
      <c r="E64" s="125">
        <f t="shared" si="0"/>
        <v>57.338999999999999</v>
      </c>
      <c r="F64" s="129"/>
      <c r="G64" s="132"/>
      <c r="H64" s="132"/>
      <c r="I64" s="95">
        <f t="shared" si="1"/>
        <v>0</v>
      </c>
      <c r="J64" s="132"/>
      <c r="K64" s="95">
        <f t="shared" si="2"/>
        <v>0</v>
      </c>
      <c r="L64" s="132"/>
      <c r="M64" s="106">
        <f>L63*0.02</f>
        <v>0</v>
      </c>
      <c r="N64" s="109">
        <f>E64+M49+G64+I64+K64</f>
        <v>57.338999999999999</v>
      </c>
      <c r="O64" s="213"/>
      <c r="P64" s="52"/>
    </row>
    <row r="65" spans="1:16" ht="19.5" thickBot="1">
      <c r="A65" s="89">
        <v>38</v>
      </c>
      <c r="B65" s="464" t="s">
        <v>63</v>
      </c>
      <c r="C65" s="71" t="s">
        <v>38</v>
      </c>
      <c r="D65" s="67">
        <v>63.42</v>
      </c>
      <c r="E65" s="125">
        <f t="shared" si="0"/>
        <v>57.078000000000003</v>
      </c>
      <c r="F65" s="129"/>
      <c r="G65" s="132"/>
      <c r="H65" s="132"/>
      <c r="I65" s="95">
        <f t="shared" si="1"/>
        <v>0</v>
      </c>
      <c r="J65" s="132"/>
      <c r="K65" s="95">
        <f t="shared" si="2"/>
        <v>0</v>
      </c>
      <c r="L65" s="132"/>
      <c r="M65" s="96">
        <f>L58*0.02</f>
        <v>0</v>
      </c>
      <c r="N65" s="107">
        <f>E65+M55+G65+I65+K65</f>
        <v>57.078000000000003</v>
      </c>
      <c r="O65" s="213"/>
      <c r="P65" s="52"/>
    </row>
    <row r="66" spans="1:16" ht="19.5" thickBot="1">
      <c r="A66" s="89">
        <v>39</v>
      </c>
      <c r="B66" s="469" t="s">
        <v>238</v>
      </c>
      <c r="C66" s="71" t="s">
        <v>38</v>
      </c>
      <c r="D66" s="210">
        <v>63</v>
      </c>
      <c r="E66" s="140">
        <f t="shared" si="0"/>
        <v>56.7</v>
      </c>
      <c r="F66" s="27"/>
      <c r="G66" s="27"/>
      <c r="H66" s="27"/>
      <c r="I66" s="105">
        <f t="shared" si="1"/>
        <v>0</v>
      </c>
      <c r="J66" s="27"/>
      <c r="K66" s="105">
        <f t="shared" si="2"/>
        <v>0</v>
      </c>
      <c r="L66" s="27"/>
      <c r="M66" s="159">
        <f>L30*0.02</f>
        <v>0</v>
      </c>
      <c r="N66" s="107">
        <f>E66+M58+G66+I66+K66</f>
        <v>56.7</v>
      </c>
      <c r="O66" s="213"/>
      <c r="P66" s="52"/>
    </row>
    <row r="67" spans="1:16" ht="19.5" thickBot="1">
      <c r="A67" s="89">
        <v>40</v>
      </c>
      <c r="B67" s="464" t="s">
        <v>254</v>
      </c>
      <c r="C67" s="54" t="s">
        <v>25</v>
      </c>
      <c r="D67" s="42">
        <v>62.28</v>
      </c>
      <c r="E67" s="127">
        <f t="shared" si="0"/>
        <v>56.052</v>
      </c>
      <c r="F67" s="129"/>
      <c r="G67" s="129"/>
      <c r="H67" s="129"/>
      <c r="I67" s="95">
        <f t="shared" si="1"/>
        <v>0</v>
      </c>
      <c r="J67" s="129"/>
      <c r="K67" s="95">
        <f t="shared" si="2"/>
        <v>0</v>
      </c>
      <c r="L67" s="129"/>
      <c r="M67" s="106">
        <f>L67*0.02</f>
        <v>0</v>
      </c>
      <c r="N67" s="109">
        <f>E67+M67+G67+I67+K67</f>
        <v>56.052</v>
      </c>
      <c r="O67" s="213"/>
      <c r="P67" s="52"/>
    </row>
    <row r="68" spans="1:16" ht="20.25" customHeight="1" thickBot="1">
      <c r="A68" s="93">
        <v>41</v>
      </c>
      <c r="B68" s="464" t="s">
        <v>249</v>
      </c>
      <c r="C68" s="69" t="s">
        <v>25</v>
      </c>
      <c r="D68" s="121">
        <v>60.57</v>
      </c>
      <c r="E68" s="123">
        <f t="shared" si="0"/>
        <v>54.512999999999998</v>
      </c>
      <c r="F68" s="131"/>
      <c r="G68" s="103"/>
      <c r="H68" s="132"/>
      <c r="I68" s="95">
        <f t="shared" si="1"/>
        <v>0</v>
      </c>
      <c r="J68" s="132"/>
      <c r="K68" s="103">
        <f t="shared" si="2"/>
        <v>0</v>
      </c>
      <c r="L68" s="133"/>
      <c r="M68" s="91">
        <f>L68*0.02</f>
        <v>0</v>
      </c>
      <c r="N68" s="97">
        <f>E68+M68+G68+I68+K68</f>
        <v>54.512999999999998</v>
      </c>
      <c r="O68" s="114"/>
      <c r="P68" s="52"/>
    </row>
    <row r="69" spans="1:16" ht="19.5" thickBot="1">
      <c r="A69" s="99">
        <v>42</v>
      </c>
      <c r="B69" s="464" t="s">
        <v>40</v>
      </c>
      <c r="C69" s="68" t="s">
        <v>25</v>
      </c>
      <c r="D69" s="236">
        <v>0</v>
      </c>
      <c r="E69" s="127">
        <f t="shared" si="0"/>
        <v>0</v>
      </c>
      <c r="F69" s="128"/>
      <c r="G69" s="129"/>
      <c r="H69" s="130"/>
      <c r="I69" s="95">
        <f t="shared" si="1"/>
        <v>0</v>
      </c>
      <c r="J69" s="130"/>
      <c r="K69" s="103">
        <f t="shared" si="2"/>
        <v>0</v>
      </c>
      <c r="L69" s="124"/>
      <c r="M69" s="104">
        <f>L69*0.02</f>
        <v>0</v>
      </c>
      <c r="N69" s="97">
        <f>E69+M69+G69+I69+K69</f>
        <v>0</v>
      </c>
      <c r="O69" s="56"/>
      <c r="P69" s="52"/>
    </row>
    <row r="70" spans="1:16" ht="19.5" thickBot="1">
      <c r="A70" s="219">
        <v>43</v>
      </c>
      <c r="B70" s="168" t="s">
        <v>50</v>
      </c>
      <c r="C70" s="55" t="s">
        <v>25</v>
      </c>
      <c r="D70" s="236">
        <v>0</v>
      </c>
      <c r="E70" s="235">
        <f t="shared" si="0"/>
        <v>0</v>
      </c>
      <c r="F70" s="220"/>
      <c r="G70" s="220"/>
      <c r="H70" s="220"/>
      <c r="I70" s="112">
        <f t="shared" si="1"/>
        <v>0</v>
      </c>
      <c r="J70" s="220"/>
      <c r="K70" s="112">
        <f t="shared" si="2"/>
        <v>0</v>
      </c>
      <c r="L70" s="220"/>
      <c r="M70" s="113">
        <f>L70*0.02</f>
        <v>0</v>
      </c>
      <c r="N70" s="108">
        <f>E70+M70+G70+I70+K70</f>
        <v>0</v>
      </c>
      <c r="O70" s="237"/>
      <c r="P70" s="26"/>
    </row>
    <row r="71" spans="1:16" ht="18.75">
      <c r="A71" s="226"/>
      <c r="B71" s="227"/>
      <c r="C71" s="228"/>
      <c r="D71" s="229"/>
      <c r="E71" s="230"/>
      <c r="F71" s="231"/>
      <c r="G71" s="231"/>
      <c r="H71" s="231"/>
      <c r="I71" s="232"/>
      <c r="J71" s="231"/>
      <c r="K71" s="232"/>
      <c r="L71" s="231"/>
      <c r="M71" s="232"/>
      <c r="N71" s="233"/>
      <c r="O71" s="234"/>
      <c r="P71" s="26"/>
    </row>
    <row r="72" spans="1:16" ht="26.25">
      <c r="A72" s="226"/>
      <c r="B72" s="147" t="s">
        <v>131</v>
      </c>
      <c r="G72" s="231"/>
      <c r="H72" s="231"/>
      <c r="I72" s="232"/>
      <c r="J72" s="231"/>
      <c r="K72" s="232"/>
      <c r="L72" s="231"/>
      <c r="M72" s="232"/>
      <c r="N72" s="238"/>
      <c r="O72" s="234"/>
      <c r="P72" s="26"/>
    </row>
    <row r="73" spans="1:16" ht="61.5" customHeight="1">
      <c r="B73" s="149" t="s">
        <v>14</v>
      </c>
      <c r="C73" s="146"/>
      <c r="D73" s="193"/>
      <c r="E73" s="193"/>
      <c r="F73" s="146"/>
      <c r="G73" s="148"/>
      <c r="H73" s="148"/>
      <c r="I73" s="148"/>
      <c r="J73" s="148"/>
      <c r="K73" s="117"/>
      <c r="L73" s="117"/>
      <c r="M73" s="239"/>
      <c r="N73" s="239"/>
      <c r="O73" s="240"/>
    </row>
    <row r="74" spans="1:16" ht="26.25">
      <c r="B74" s="146" t="s">
        <v>20</v>
      </c>
      <c r="C74" s="146"/>
      <c r="D74" s="146"/>
      <c r="E74" s="146"/>
      <c r="F74" s="146"/>
      <c r="G74" s="148"/>
      <c r="H74" s="148"/>
      <c r="I74" s="148"/>
      <c r="J74" s="148"/>
      <c r="K74" s="117"/>
      <c r="L74" s="117"/>
      <c r="M74" s="117"/>
      <c r="N74" s="117"/>
      <c r="O74" s="115"/>
    </row>
    <row r="75" spans="1:16" ht="40.5" customHeight="1">
      <c r="B75" s="146" t="s">
        <v>29</v>
      </c>
      <c r="C75" s="150">
        <v>0.4</v>
      </c>
      <c r="D75" s="151"/>
      <c r="E75" s="146"/>
      <c r="F75" s="146"/>
      <c r="G75" s="148"/>
      <c r="H75" s="148"/>
      <c r="I75" s="148"/>
      <c r="J75" s="148"/>
      <c r="K75" s="117"/>
      <c r="L75" s="117"/>
      <c r="M75" s="117"/>
      <c r="N75" s="117"/>
      <c r="O75" s="115"/>
    </row>
    <row r="76" spans="1:16" ht="26.25">
      <c r="B76" s="146"/>
      <c r="C76" s="146"/>
      <c r="D76" s="146"/>
      <c r="E76" s="146"/>
      <c r="F76" s="146"/>
      <c r="G76" s="148"/>
      <c r="H76" s="148"/>
      <c r="I76" s="148"/>
      <c r="J76" s="148"/>
      <c r="K76" s="117"/>
      <c r="L76" s="117"/>
      <c r="M76" s="117"/>
      <c r="N76" s="117"/>
      <c r="O76" s="115"/>
    </row>
    <row r="77" spans="1:16" ht="26.25">
      <c r="B77" s="146" t="s">
        <v>31</v>
      </c>
      <c r="C77" s="146"/>
      <c r="D77" s="146"/>
      <c r="E77" s="146"/>
      <c r="F77" s="152">
        <v>11</v>
      </c>
      <c r="G77" s="148"/>
      <c r="H77" s="148"/>
      <c r="I77" s="148"/>
      <c r="J77" s="148"/>
      <c r="K77" s="117"/>
      <c r="L77" s="117"/>
      <c r="M77" s="117"/>
      <c r="N77" s="117"/>
      <c r="O77" s="115"/>
    </row>
    <row r="78" spans="1:16" ht="25.5">
      <c r="B78" s="148"/>
      <c r="C78" s="148"/>
      <c r="D78" s="148"/>
      <c r="E78" s="148"/>
      <c r="F78" s="148"/>
      <c r="G78" s="148"/>
      <c r="H78" s="148"/>
      <c r="I78" s="148"/>
      <c r="J78" s="148"/>
      <c r="N78" s="117"/>
      <c r="O78" s="115"/>
    </row>
    <row r="79" spans="1:16" ht="23.25">
      <c r="N79" s="117"/>
      <c r="O79" s="115"/>
    </row>
    <row r="80" spans="1:16" ht="26.25">
      <c r="B80" s="571" t="s">
        <v>15</v>
      </c>
      <c r="C80" s="571"/>
      <c r="D80" s="146" t="s">
        <v>22</v>
      </c>
      <c r="E80" s="146"/>
      <c r="F80" s="146"/>
      <c r="G80" s="146"/>
      <c r="H80" s="147"/>
      <c r="I80" s="572" t="s">
        <v>91</v>
      </c>
      <c r="J80" s="572"/>
      <c r="K80" s="572"/>
      <c r="L80" s="572"/>
      <c r="M80" s="572"/>
      <c r="N80" s="117"/>
      <c r="O80" s="115"/>
    </row>
    <row r="81" spans="2:14" ht="26.25">
      <c r="B81" s="146"/>
      <c r="C81" s="146"/>
      <c r="D81" s="146"/>
      <c r="E81" s="146"/>
      <c r="F81" s="146"/>
      <c r="G81" s="147"/>
      <c r="H81" s="147"/>
      <c r="I81" s="147"/>
      <c r="J81" s="147"/>
      <c r="K81" s="147"/>
      <c r="L81" s="147"/>
      <c r="M81" s="117"/>
    </row>
    <row r="82" spans="2:14" ht="26.25">
      <c r="B82" s="145" t="s">
        <v>16</v>
      </c>
      <c r="C82" s="145"/>
      <c r="D82" s="146" t="s">
        <v>22</v>
      </c>
      <c r="E82" s="146"/>
      <c r="F82" s="146"/>
      <c r="G82" s="146"/>
      <c r="H82" s="116"/>
      <c r="I82" s="147" t="s">
        <v>92</v>
      </c>
      <c r="J82" s="147"/>
      <c r="K82" s="147"/>
      <c r="L82" s="147"/>
      <c r="M82" s="144"/>
      <c r="N82" s="144"/>
    </row>
  </sheetData>
  <mergeCells count="27">
    <mergeCell ref="I8:N8"/>
    <mergeCell ref="I9:N9"/>
    <mergeCell ref="A1:Q1"/>
    <mergeCell ref="A2:Q2"/>
    <mergeCell ref="A4:D4"/>
    <mergeCell ref="A3:Q3"/>
    <mergeCell ref="I6:N6"/>
    <mergeCell ref="I7:N7"/>
    <mergeCell ref="I10:N10"/>
    <mergeCell ref="A12:Q12"/>
    <mergeCell ref="A16:Q16"/>
    <mergeCell ref="H27:I27"/>
    <mergeCell ref="A26:O26"/>
    <mergeCell ref="A18:Q18"/>
    <mergeCell ref="A17:Q17"/>
    <mergeCell ref="A19:Q19"/>
    <mergeCell ref="A14:P14"/>
    <mergeCell ref="A15:Q15"/>
    <mergeCell ref="B80:C80"/>
    <mergeCell ref="A20:N20"/>
    <mergeCell ref="A22:N22"/>
    <mergeCell ref="A24:N24"/>
    <mergeCell ref="I80:M80"/>
    <mergeCell ref="J27:K27"/>
    <mergeCell ref="D27:E27"/>
    <mergeCell ref="L27:M27"/>
    <mergeCell ref="F27:G27"/>
  </mergeCells>
  <phoneticPr fontId="14" type="noConversion"/>
  <pageMargins left="0.75" right="0.75" top="1" bottom="1" header="0.5" footer="0.5"/>
  <pageSetup paperSize="9" scale="3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8"/>
  <sheetViews>
    <sheetView view="pageBreakPreview" topLeftCell="A31" zoomScale="75" zoomScaleNormal="100" zoomScaleSheetLayoutView="75" workbookViewId="0">
      <selection activeCell="B35" sqref="B35:B36"/>
    </sheetView>
  </sheetViews>
  <sheetFormatPr defaultRowHeight="12.75"/>
  <cols>
    <col min="1" max="1" width="4.28515625" customWidth="1"/>
    <col min="2" max="2" width="44.28515625" customWidth="1"/>
    <col min="3" max="3" width="21.5703125" customWidth="1"/>
    <col min="4" max="4" width="12.5703125" customWidth="1"/>
    <col min="5" max="5" width="14.42578125" customWidth="1"/>
    <col min="14" max="14" width="16.140625" customWidth="1"/>
    <col min="15" max="15" width="28.5703125" customWidth="1"/>
  </cols>
  <sheetData>
    <row r="1" spans="1:16" ht="39" customHeight="1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6" ht="26.25">
      <c r="A2" s="566" t="s">
        <v>32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</row>
    <row r="3" spans="1:16" ht="26.25">
      <c r="A3" s="580" t="s">
        <v>93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</row>
    <row r="4" spans="1:16" ht="26.25">
      <c r="A4" s="567"/>
      <c r="B4" s="567"/>
      <c r="C4" s="567"/>
      <c r="D4" s="567"/>
      <c r="E4" s="154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"/>
    </row>
    <row r="5" spans="1:16" ht="26.25">
      <c r="A5" s="154"/>
      <c r="B5" s="154"/>
      <c r="C5" s="154"/>
      <c r="D5" s="154"/>
      <c r="E5" s="154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"/>
    </row>
    <row r="6" spans="1:16" ht="26.25">
      <c r="A6" s="146"/>
      <c r="B6" s="146"/>
      <c r="C6" s="146"/>
      <c r="D6" s="146"/>
      <c r="E6" s="146"/>
      <c r="F6" s="146"/>
      <c r="G6" s="146"/>
      <c r="H6" s="146"/>
      <c r="I6" s="156" t="s">
        <v>1</v>
      </c>
      <c r="J6" s="146"/>
      <c r="K6" s="146"/>
      <c r="L6" s="146"/>
      <c r="M6" s="146"/>
      <c r="N6" s="146"/>
      <c r="O6" s="146"/>
      <c r="P6" s="1"/>
    </row>
    <row r="7" spans="1:16" ht="26.25">
      <c r="A7" s="146"/>
      <c r="B7" s="146"/>
      <c r="C7" s="146"/>
      <c r="D7" s="146"/>
      <c r="E7" s="146"/>
      <c r="F7" s="146"/>
      <c r="G7" s="146"/>
      <c r="H7" s="146"/>
      <c r="I7" s="156" t="s">
        <v>2</v>
      </c>
      <c r="J7" s="146"/>
      <c r="K7" s="146"/>
      <c r="L7" s="146"/>
      <c r="M7" s="146"/>
      <c r="N7" s="146"/>
      <c r="O7" s="146"/>
      <c r="P7" s="1"/>
    </row>
    <row r="8" spans="1:16" ht="26.25">
      <c r="A8" s="146"/>
      <c r="B8" s="146"/>
      <c r="C8" s="146"/>
      <c r="D8" s="146"/>
      <c r="E8" s="146"/>
      <c r="F8" s="146"/>
      <c r="G8" s="146"/>
      <c r="H8" s="146"/>
      <c r="I8" s="156" t="s">
        <v>27</v>
      </c>
      <c r="J8" s="146"/>
      <c r="K8" s="146"/>
      <c r="L8" s="146"/>
      <c r="M8" s="146"/>
      <c r="N8" s="146"/>
      <c r="O8" s="146"/>
      <c r="P8" s="1"/>
    </row>
    <row r="9" spans="1:16" ht="26.25">
      <c r="A9" s="146"/>
      <c r="B9" s="146"/>
      <c r="C9" s="146"/>
      <c r="D9" s="146"/>
      <c r="E9" s="146"/>
      <c r="F9" s="146"/>
      <c r="G9" s="146"/>
      <c r="H9" s="146"/>
      <c r="I9" s="156" t="s">
        <v>128</v>
      </c>
      <c r="J9" s="146"/>
      <c r="K9" s="146"/>
      <c r="L9" s="146"/>
      <c r="M9" s="146"/>
      <c r="N9" s="146"/>
      <c r="O9" s="146"/>
      <c r="P9" s="1"/>
    </row>
    <row r="10" spans="1:16" ht="26.25">
      <c r="A10" s="146"/>
      <c r="B10" s="146"/>
      <c r="C10" s="146"/>
      <c r="D10" s="146"/>
      <c r="E10" s="146"/>
      <c r="F10" s="146"/>
      <c r="G10" s="146"/>
      <c r="H10" s="146"/>
      <c r="I10" s="156" t="s">
        <v>3</v>
      </c>
      <c r="J10" s="146"/>
      <c r="K10" s="146"/>
      <c r="L10" s="146"/>
      <c r="M10" s="146"/>
      <c r="N10" s="146"/>
      <c r="O10" s="146"/>
      <c r="P10" s="1"/>
    </row>
    <row r="11" spans="1:16" ht="26.2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"/>
    </row>
    <row r="12" spans="1:16" ht="26.25" customHeight="1">
      <c r="A12" s="579" t="s">
        <v>34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</row>
    <row r="13" spans="1:16" ht="26.25" customHeight="1">
      <c r="A13" s="581" t="s">
        <v>33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  <c r="N13" s="581"/>
      <c r="O13" s="581"/>
      <c r="P13" s="581"/>
    </row>
    <row r="14" spans="1:16" ht="26.25">
      <c r="A14" s="571" t="s">
        <v>24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</row>
    <row r="15" spans="1:16" ht="26.25">
      <c r="A15" s="567" t="s">
        <v>28</v>
      </c>
      <c r="B15" s="567"/>
      <c r="C15" s="567"/>
      <c r="D15" s="567"/>
      <c r="E15" s="567"/>
      <c r="F15" s="567"/>
      <c r="G15" s="567"/>
      <c r="H15" s="567"/>
      <c r="I15" s="567"/>
      <c r="J15" s="567"/>
      <c r="K15" s="567"/>
      <c r="L15" s="567"/>
      <c r="M15" s="567"/>
      <c r="N15" s="567"/>
      <c r="O15" s="567"/>
      <c r="P15" s="567"/>
    </row>
    <row r="16" spans="1:16" ht="26.25">
      <c r="A16" s="571" t="s">
        <v>26</v>
      </c>
      <c r="B16" s="571"/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</row>
    <row r="17" spans="1:16" ht="26.25">
      <c r="A17" s="567" t="s">
        <v>5</v>
      </c>
      <c r="B17" s="567"/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567"/>
      <c r="O17" s="567"/>
      <c r="P17" s="567"/>
    </row>
    <row r="18" spans="1:16" ht="26.25">
      <c r="A18" s="570" t="s">
        <v>241</v>
      </c>
      <c r="B18" s="570"/>
      <c r="C18" s="570"/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</row>
    <row r="19" spans="1:16" ht="26.25">
      <c r="A19" s="567" t="s">
        <v>7</v>
      </c>
      <c r="B19" s="567"/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7"/>
    </row>
    <row r="20" spans="1:16" ht="18" customHeigh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146"/>
      <c r="P20" s="1"/>
    </row>
    <row r="21" spans="1:16" ht="26.25" hidden="1">
      <c r="A21" s="157"/>
      <c r="B21" s="153"/>
      <c r="C21" s="153"/>
      <c r="D21" s="153"/>
      <c r="E21" s="153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"/>
    </row>
    <row r="22" spans="1:16" ht="26.25">
      <c r="A22" s="573" t="s">
        <v>66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146"/>
      <c r="P22" s="1"/>
    </row>
    <row r="23" spans="1:16" ht="26.25">
      <c r="A23" s="157"/>
      <c r="B23" s="153"/>
      <c r="C23" s="153"/>
      <c r="D23" s="153"/>
      <c r="E23" s="153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"/>
    </row>
    <row r="24" spans="1:16" ht="26.25">
      <c r="A24" s="573" t="s">
        <v>37</v>
      </c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146"/>
      <c r="P24" s="1"/>
    </row>
    <row r="25" spans="1:16" ht="22.5" customHeight="1" thickBot="1">
      <c r="A25" s="157"/>
      <c r="B25" s="153"/>
      <c r="C25" s="153"/>
      <c r="D25" s="153"/>
      <c r="E25" s="153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"/>
    </row>
    <row r="26" spans="1:16" ht="21" hidden="1" customHeight="1" thickBot="1">
      <c r="A26" s="585"/>
      <c r="B26" s="585"/>
      <c r="C26" s="585"/>
      <c r="D26" s="585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9.75" hidden="1" customHeight="1" thickBot="1">
      <c r="A27" s="586"/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1"/>
      <c r="P27" s="1"/>
    </row>
    <row r="28" spans="1:16" ht="57" thickBot="1">
      <c r="A28" s="86" t="s">
        <v>8</v>
      </c>
      <c r="B28" s="84" t="s">
        <v>9</v>
      </c>
      <c r="C28" s="85" t="s">
        <v>18</v>
      </c>
      <c r="D28" s="587" t="s">
        <v>19</v>
      </c>
      <c r="E28" s="588"/>
      <c r="F28" s="589" t="s">
        <v>86</v>
      </c>
      <c r="G28" s="584"/>
      <c r="H28" s="582" t="s">
        <v>87</v>
      </c>
      <c r="I28" s="584"/>
      <c r="J28" s="582" t="s">
        <v>88</v>
      </c>
      <c r="K28" s="583"/>
      <c r="L28" s="583" t="s">
        <v>89</v>
      </c>
      <c r="M28" s="584"/>
      <c r="N28" s="87" t="s">
        <v>17</v>
      </c>
      <c r="O28" s="297" t="s">
        <v>13</v>
      </c>
      <c r="P28" s="2"/>
    </row>
    <row r="29" spans="1:16" ht="135">
      <c r="A29" s="198">
        <v>1</v>
      </c>
      <c r="B29" s="466" t="s">
        <v>84</v>
      </c>
      <c r="C29" s="426" t="s">
        <v>25</v>
      </c>
      <c r="D29" s="429">
        <v>88</v>
      </c>
      <c r="E29" s="432">
        <f t="shared" ref="E29:E36" si="0">D29*0.9</f>
        <v>79.2</v>
      </c>
      <c r="F29" s="433"/>
      <c r="G29" s="417">
        <f>F29*0.03</f>
        <v>0</v>
      </c>
      <c r="H29" s="433"/>
      <c r="I29" s="410">
        <f t="shared" ref="I29:I36" si="1">H29*0.03</f>
        <v>0</v>
      </c>
      <c r="J29" s="433"/>
      <c r="K29" s="411">
        <f t="shared" ref="K29:K36" si="2">J29*0.02</f>
        <v>0</v>
      </c>
      <c r="L29" s="433"/>
      <c r="M29" s="412">
        <f>L29*0.02</f>
        <v>0</v>
      </c>
      <c r="N29" s="409">
        <f>E29+M29+G29+I29+K29</f>
        <v>79.2</v>
      </c>
      <c r="O29" s="420" t="s">
        <v>80</v>
      </c>
      <c r="P29" s="2"/>
    </row>
    <row r="30" spans="1:16" ht="135">
      <c r="A30" s="198">
        <v>2</v>
      </c>
      <c r="B30" s="561" t="s">
        <v>85</v>
      </c>
      <c r="C30" s="425" t="s">
        <v>25</v>
      </c>
      <c r="D30" s="428">
        <v>80.12</v>
      </c>
      <c r="E30" s="402">
        <f t="shared" si="0"/>
        <v>72.108000000000004</v>
      </c>
      <c r="F30" s="434"/>
      <c r="G30" s="404">
        <f>F30*0.03</f>
        <v>0</v>
      </c>
      <c r="H30" s="434"/>
      <c r="I30" s="402">
        <f t="shared" si="1"/>
        <v>0</v>
      </c>
      <c r="J30" s="434"/>
      <c r="K30" s="402">
        <f t="shared" si="2"/>
        <v>0</v>
      </c>
      <c r="L30" s="434"/>
      <c r="M30" s="401">
        <f>L30*0.02</f>
        <v>0</v>
      </c>
      <c r="N30" s="403">
        <f>E30+M44+G30+I30+K30</f>
        <v>72.108000000000004</v>
      </c>
      <c r="O30" s="421" t="s">
        <v>80</v>
      </c>
      <c r="P30" s="2"/>
    </row>
    <row r="31" spans="1:16" ht="18.75">
      <c r="A31" s="198">
        <v>3</v>
      </c>
      <c r="B31" s="562" t="s">
        <v>83</v>
      </c>
      <c r="C31" s="425" t="s">
        <v>25</v>
      </c>
      <c r="D31" s="413">
        <v>79.849999999999994</v>
      </c>
      <c r="E31" s="406">
        <f t="shared" si="0"/>
        <v>71.864999999999995</v>
      </c>
      <c r="F31" s="407"/>
      <c r="G31" s="417">
        <f t="shared" ref="G31:G36" si="3">F31*0.03</f>
        <v>0</v>
      </c>
      <c r="H31" s="407"/>
      <c r="I31" s="404">
        <f t="shared" si="1"/>
        <v>0</v>
      </c>
      <c r="J31" s="407"/>
      <c r="K31" s="404">
        <f t="shared" si="2"/>
        <v>0</v>
      </c>
      <c r="L31" s="407"/>
      <c r="M31" s="408"/>
      <c r="N31" s="409">
        <f>E31+M29+G31+I31+K31</f>
        <v>71.864999999999995</v>
      </c>
      <c r="O31" s="416" t="s">
        <v>212</v>
      </c>
      <c r="P31" s="2"/>
    </row>
    <row r="32" spans="1:16" ht="60">
      <c r="A32" s="198">
        <v>4</v>
      </c>
      <c r="B32" s="489" t="s">
        <v>149</v>
      </c>
      <c r="C32" s="424" t="s">
        <v>25</v>
      </c>
      <c r="D32" s="423" t="s">
        <v>258</v>
      </c>
      <c r="E32" s="406">
        <f t="shared" si="0"/>
        <v>68.50800000000001</v>
      </c>
      <c r="F32" s="418"/>
      <c r="G32" s="417">
        <f>F32*0.03</f>
        <v>0</v>
      </c>
      <c r="H32" s="407"/>
      <c r="I32" s="404">
        <f t="shared" si="1"/>
        <v>0</v>
      </c>
      <c r="J32" s="407"/>
      <c r="K32" s="404">
        <f t="shared" si="2"/>
        <v>0</v>
      </c>
      <c r="L32" s="407"/>
      <c r="M32" s="401">
        <f>L32*0.02</f>
        <v>0</v>
      </c>
      <c r="N32" s="405">
        <f>E32+M32+G32+I32+K32</f>
        <v>68.50800000000001</v>
      </c>
      <c r="O32" s="439" t="s">
        <v>150</v>
      </c>
      <c r="P32" s="2"/>
    </row>
    <row r="33" spans="1:16" ht="18.75">
      <c r="A33" s="198">
        <v>5</v>
      </c>
      <c r="B33" s="464" t="s">
        <v>170</v>
      </c>
      <c r="C33" s="427" t="s">
        <v>25</v>
      </c>
      <c r="D33" s="430">
        <v>74.75</v>
      </c>
      <c r="E33" s="435">
        <f t="shared" si="0"/>
        <v>67.275000000000006</v>
      </c>
      <c r="F33" s="436"/>
      <c r="G33" s="404">
        <f>F33*0.03</f>
        <v>0</v>
      </c>
      <c r="H33" s="436"/>
      <c r="I33" s="402">
        <f t="shared" si="1"/>
        <v>0</v>
      </c>
      <c r="J33" s="436"/>
      <c r="K33" s="402">
        <f t="shared" si="2"/>
        <v>0</v>
      </c>
      <c r="L33" s="436"/>
      <c r="M33" s="400">
        <f>L33*0.02</f>
        <v>0</v>
      </c>
      <c r="N33" s="405">
        <f>E33+M33+G33+I33+K33</f>
        <v>67.275000000000006</v>
      </c>
      <c r="O33" s="416" t="s">
        <v>171</v>
      </c>
      <c r="P33" s="2"/>
    </row>
    <row r="34" spans="1:16" ht="105">
      <c r="A34" s="198">
        <v>6</v>
      </c>
      <c r="B34" s="489" t="s">
        <v>82</v>
      </c>
      <c r="C34" s="425" t="s">
        <v>25</v>
      </c>
      <c r="D34" s="413">
        <v>71.849999999999994</v>
      </c>
      <c r="E34" s="406">
        <f t="shared" si="0"/>
        <v>64.664999999999992</v>
      </c>
      <c r="F34" s="407"/>
      <c r="G34" s="417">
        <f t="shared" si="3"/>
        <v>0</v>
      </c>
      <c r="H34" s="414"/>
      <c r="I34" s="404">
        <f t="shared" si="1"/>
        <v>0</v>
      </c>
      <c r="J34" s="414"/>
      <c r="K34" s="404">
        <f t="shared" si="2"/>
        <v>0</v>
      </c>
      <c r="L34" s="414"/>
      <c r="M34" s="415">
        <f>L27*0.02</f>
        <v>0</v>
      </c>
      <c r="N34" s="405">
        <f>E34+M34+G34+I34+K34</f>
        <v>64.664999999999992</v>
      </c>
      <c r="O34" s="420" t="s">
        <v>65</v>
      </c>
      <c r="P34" s="2"/>
    </row>
    <row r="35" spans="1:16" ht="82.5" customHeight="1">
      <c r="A35" s="399">
        <v>7</v>
      </c>
      <c r="B35" s="489" t="s">
        <v>168</v>
      </c>
      <c r="C35" s="425" t="s">
        <v>25</v>
      </c>
      <c r="D35" s="431">
        <v>65.22</v>
      </c>
      <c r="E35" s="437">
        <f t="shared" si="0"/>
        <v>58.698</v>
      </c>
      <c r="F35" s="438"/>
      <c r="G35" s="404">
        <f t="shared" si="3"/>
        <v>0</v>
      </c>
      <c r="H35" s="438"/>
      <c r="I35" s="402">
        <f t="shared" si="1"/>
        <v>0</v>
      </c>
      <c r="J35" s="438"/>
      <c r="K35" s="402">
        <f t="shared" si="2"/>
        <v>0</v>
      </c>
      <c r="L35" s="438"/>
      <c r="M35" s="401">
        <f>L35*0.02</f>
        <v>0</v>
      </c>
      <c r="N35" s="405">
        <f>E35+M35+G35+I35+K35</f>
        <v>58.698</v>
      </c>
      <c r="O35" s="419" t="s">
        <v>169</v>
      </c>
      <c r="P35" s="2"/>
    </row>
    <row r="36" spans="1:16" ht="68.25" customHeight="1" thickBot="1">
      <c r="A36" s="551">
        <v>8</v>
      </c>
      <c r="B36" s="563" t="s">
        <v>175</v>
      </c>
      <c r="C36" s="552" t="s">
        <v>25</v>
      </c>
      <c r="D36" s="553">
        <v>65.22</v>
      </c>
      <c r="E36" s="554">
        <f t="shared" si="0"/>
        <v>58.698</v>
      </c>
      <c r="F36" s="555"/>
      <c r="G36" s="556">
        <f t="shared" si="3"/>
        <v>0</v>
      </c>
      <c r="H36" s="555"/>
      <c r="I36" s="556">
        <f t="shared" si="1"/>
        <v>0</v>
      </c>
      <c r="J36" s="555"/>
      <c r="K36" s="556">
        <f t="shared" si="2"/>
        <v>0</v>
      </c>
      <c r="L36" s="555"/>
      <c r="M36" s="557">
        <f>L36*0.02</f>
        <v>0</v>
      </c>
      <c r="N36" s="558">
        <f>E36+M36+G36+I36+K36</f>
        <v>58.698</v>
      </c>
      <c r="O36" s="559" t="s">
        <v>169</v>
      </c>
      <c r="P36" s="2"/>
    </row>
    <row r="37" spans="1:16" ht="18.75">
      <c r="A37" s="52"/>
      <c r="J37" s="26"/>
      <c r="K37" s="1"/>
      <c r="L37" s="1"/>
      <c r="M37" s="1"/>
      <c r="N37" s="1"/>
      <c r="O37" s="1"/>
      <c r="P37" s="1"/>
    </row>
    <row r="38" spans="1:16" ht="26.25">
      <c r="A38" s="1"/>
      <c r="B38" s="149" t="s">
        <v>14</v>
      </c>
      <c r="C38" s="146"/>
      <c r="D38" s="146"/>
      <c r="E38" s="146"/>
      <c r="F38" s="148"/>
      <c r="G38" s="148"/>
      <c r="H38" s="148"/>
      <c r="I38" s="148"/>
      <c r="J38" s="148"/>
      <c r="K38" s="146"/>
      <c r="L38" s="146"/>
      <c r="M38" s="1"/>
      <c r="N38" s="1"/>
      <c r="O38" s="1"/>
      <c r="P38" s="1"/>
    </row>
    <row r="39" spans="1:16" ht="26.25">
      <c r="B39" s="146" t="s">
        <v>20</v>
      </c>
      <c r="C39" s="146"/>
      <c r="D39" s="146"/>
      <c r="E39" s="146"/>
      <c r="F39" s="148"/>
      <c r="G39" s="148"/>
      <c r="H39" s="148"/>
      <c r="I39" s="148"/>
      <c r="J39" s="148"/>
      <c r="K39" s="148"/>
      <c r="L39" s="148"/>
    </row>
    <row r="40" spans="1:16" ht="26.25">
      <c r="B40" s="146"/>
      <c r="C40" s="146"/>
      <c r="D40" s="146"/>
      <c r="E40" s="146"/>
      <c r="F40" s="148"/>
      <c r="G40" s="148"/>
      <c r="H40" s="148"/>
      <c r="I40" s="148"/>
      <c r="J40" s="148"/>
      <c r="K40" s="148"/>
      <c r="L40" s="148"/>
    </row>
    <row r="41" spans="1:16" ht="26.25">
      <c r="B41" s="146"/>
      <c r="C41" s="422"/>
      <c r="D41" s="146"/>
      <c r="E41" s="146"/>
      <c r="F41" s="146"/>
      <c r="G41" s="146"/>
      <c r="H41" s="146"/>
      <c r="I41" s="146"/>
      <c r="J41" s="146"/>
      <c r="K41" s="148"/>
      <c r="L41" s="148"/>
    </row>
    <row r="42" spans="1:16" ht="26.25">
      <c r="B42" s="571" t="s">
        <v>15</v>
      </c>
      <c r="C42" s="571"/>
      <c r="D42" s="146" t="s">
        <v>22</v>
      </c>
      <c r="E42" s="146"/>
      <c r="F42" s="146"/>
      <c r="G42" s="146"/>
      <c r="H42" s="147"/>
      <c r="I42" s="572" t="s">
        <v>91</v>
      </c>
      <c r="J42" s="572"/>
      <c r="K42" s="572"/>
      <c r="L42" s="572"/>
      <c r="M42" s="572"/>
    </row>
    <row r="43" spans="1:16" ht="26.25">
      <c r="B43" s="146"/>
      <c r="C43" s="146"/>
      <c r="D43" s="146"/>
      <c r="E43" s="146"/>
      <c r="F43" s="146"/>
      <c r="G43" s="147"/>
      <c r="H43" s="147"/>
      <c r="I43" s="147"/>
      <c r="J43" s="147"/>
      <c r="K43" s="147"/>
      <c r="L43" s="147"/>
      <c r="M43" s="148"/>
    </row>
    <row r="44" spans="1:16" ht="26.25">
      <c r="B44" s="145" t="s">
        <v>16</v>
      </c>
      <c r="C44" s="145"/>
      <c r="D44" s="146" t="s">
        <v>22</v>
      </c>
      <c r="E44" s="146"/>
      <c r="F44" s="146"/>
      <c r="G44" s="146"/>
      <c r="H44" s="146"/>
      <c r="I44" s="147" t="s">
        <v>92</v>
      </c>
      <c r="J44" s="147"/>
      <c r="K44" s="147"/>
      <c r="L44" s="147"/>
      <c r="M44" s="147"/>
    </row>
    <row r="45" spans="1:16" ht="26.25">
      <c r="B45" s="148"/>
      <c r="C45" s="148"/>
      <c r="D45" s="148"/>
      <c r="E45" s="148"/>
      <c r="F45" s="146"/>
      <c r="G45" s="146"/>
      <c r="H45" s="146"/>
      <c r="I45" s="146"/>
      <c r="J45" s="146"/>
      <c r="K45" s="148"/>
      <c r="L45" s="148"/>
    </row>
    <row r="46" spans="1:16" ht="18.75">
      <c r="F46" s="1"/>
      <c r="G46" s="1"/>
      <c r="H46" s="1"/>
      <c r="I46" s="1"/>
      <c r="J46" s="1"/>
    </row>
    <row r="47" spans="1:16" ht="18.75">
      <c r="F47" s="1"/>
      <c r="G47" s="1"/>
    </row>
    <row r="48" spans="1:16" ht="18.75">
      <c r="B48" s="1"/>
      <c r="C48" s="1"/>
      <c r="D48" s="1"/>
      <c r="E48" s="1"/>
      <c r="F48" s="1"/>
      <c r="G48" s="1"/>
      <c r="H48" s="1"/>
      <c r="I48" s="1"/>
      <c r="J48" s="1"/>
    </row>
  </sheetData>
  <mergeCells count="24">
    <mergeCell ref="I42:M42"/>
    <mergeCell ref="A14:P14"/>
    <mergeCell ref="A15:P15"/>
    <mergeCell ref="A16:P16"/>
    <mergeCell ref="A17:P17"/>
    <mergeCell ref="B42:C42"/>
    <mergeCell ref="A20:N20"/>
    <mergeCell ref="D28:E28"/>
    <mergeCell ref="F28:G28"/>
    <mergeCell ref="H28:I28"/>
    <mergeCell ref="J28:K28"/>
    <mergeCell ref="L28:M28"/>
    <mergeCell ref="A22:N22"/>
    <mergeCell ref="A24:N24"/>
    <mergeCell ref="A26:D26"/>
    <mergeCell ref="A27:N27"/>
    <mergeCell ref="A1:P1"/>
    <mergeCell ref="A18:P18"/>
    <mergeCell ref="A19:P19"/>
    <mergeCell ref="A2:P2"/>
    <mergeCell ref="A3:P3"/>
    <mergeCell ref="A12:P12"/>
    <mergeCell ref="A13:P13"/>
    <mergeCell ref="A4:D4"/>
  </mergeCells>
  <phoneticPr fontId="14" type="noConversion"/>
  <pageMargins left="0.75" right="0.75" top="1" bottom="1" header="0.5" footer="0.5"/>
  <pageSetup paperSize="9" scale="3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2"/>
  <sheetViews>
    <sheetView view="pageBreakPreview" topLeftCell="A22" zoomScale="75" zoomScaleNormal="100" workbookViewId="0">
      <selection activeCell="A24" sqref="A24:N24"/>
    </sheetView>
  </sheetViews>
  <sheetFormatPr defaultRowHeight="12.75"/>
  <cols>
    <col min="1" max="1" width="5.42578125" customWidth="1"/>
    <col min="2" max="2" width="47.42578125" customWidth="1"/>
    <col min="3" max="3" width="10.85546875" customWidth="1"/>
    <col min="5" max="5" width="14" customWidth="1"/>
    <col min="15" max="15" width="10.42578125" customWidth="1"/>
  </cols>
  <sheetData>
    <row r="1" spans="1:16" ht="25.5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6" ht="26.25">
      <c r="A2" s="566" t="s">
        <v>30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</row>
    <row r="3" spans="1:16" ht="26.25">
      <c r="A3" s="580" t="s">
        <v>93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</row>
    <row r="4" spans="1:16" ht="26.25">
      <c r="A4" s="567"/>
      <c r="B4" s="567"/>
      <c r="C4" s="567"/>
      <c r="D4" s="567"/>
      <c r="E4" s="154"/>
      <c r="F4" s="146"/>
      <c r="G4" s="146"/>
      <c r="H4" s="146"/>
      <c r="I4" s="146"/>
      <c r="J4" s="146"/>
      <c r="K4" s="146"/>
      <c r="L4" s="146"/>
      <c r="M4" s="146"/>
      <c r="N4" s="146"/>
    </row>
    <row r="5" spans="1:16" ht="26.25">
      <c r="A5" s="154"/>
      <c r="B5" s="154"/>
      <c r="C5" s="154"/>
      <c r="D5" s="154"/>
      <c r="E5" s="154"/>
      <c r="F5" s="146"/>
      <c r="G5" s="146"/>
      <c r="H5" s="146"/>
      <c r="I5" s="146"/>
      <c r="J5" s="146"/>
      <c r="K5" s="146"/>
      <c r="L5" s="146"/>
      <c r="M5" s="146"/>
      <c r="N5" s="146"/>
    </row>
    <row r="6" spans="1:16" ht="26.25">
      <c r="A6" s="146"/>
      <c r="B6" s="146"/>
      <c r="C6" s="146"/>
      <c r="D6" s="146"/>
      <c r="E6" s="146"/>
      <c r="F6" s="146"/>
      <c r="G6" s="146"/>
      <c r="H6" s="146"/>
      <c r="I6" s="156" t="s">
        <v>1</v>
      </c>
      <c r="J6" s="146"/>
      <c r="K6" s="146"/>
      <c r="L6" s="146"/>
      <c r="M6" s="146"/>
      <c r="N6" s="146"/>
    </row>
    <row r="7" spans="1:16" ht="26.25">
      <c r="A7" s="146"/>
      <c r="B7" s="146"/>
      <c r="C7" s="146"/>
      <c r="D7" s="146"/>
      <c r="E7" s="146"/>
      <c r="F7" s="146"/>
      <c r="G7" s="146"/>
      <c r="H7" s="146"/>
      <c r="I7" s="156" t="s">
        <v>2</v>
      </c>
      <c r="J7" s="146"/>
      <c r="K7" s="146"/>
      <c r="L7" s="146"/>
      <c r="M7" s="146"/>
      <c r="N7" s="146"/>
    </row>
    <row r="8" spans="1:16" ht="26.25">
      <c r="A8" s="146"/>
      <c r="B8" s="146"/>
      <c r="C8" s="146"/>
      <c r="D8" s="146"/>
      <c r="E8" s="146"/>
      <c r="F8" s="146"/>
      <c r="G8" s="146"/>
      <c r="H8" s="146"/>
      <c r="I8" s="156" t="s">
        <v>27</v>
      </c>
      <c r="J8" s="146"/>
      <c r="K8" s="146"/>
      <c r="L8" s="146"/>
      <c r="M8" s="146"/>
      <c r="N8" s="146"/>
    </row>
    <row r="9" spans="1:16" ht="26.25">
      <c r="A9" s="146"/>
      <c r="B9" s="146"/>
      <c r="C9" s="146"/>
      <c r="D9" s="146"/>
      <c r="E9" s="146"/>
      <c r="F9" s="146"/>
      <c r="G9" s="146"/>
      <c r="H9" s="146"/>
      <c r="I9" s="156" t="s">
        <v>128</v>
      </c>
      <c r="J9" s="146"/>
      <c r="K9" s="146"/>
      <c r="L9" s="146"/>
      <c r="M9" s="146"/>
      <c r="N9" s="146"/>
    </row>
    <row r="10" spans="1:16" ht="26.25">
      <c r="A10" s="146"/>
      <c r="B10" s="146"/>
      <c r="C10" s="146"/>
      <c r="D10" s="146"/>
      <c r="E10" s="146"/>
      <c r="F10" s="146"/>
      <c r="G10" s="146"/>
      <c r="H10" s="146"/>
      <c r="I10" s="156" t="s">
        <v>3</v>
      </c>
      <c r="J10" s="146"/>
      <c r="K10" s="146"/>
      <c r="L10" s="146"/>
      <c r="M10" s="146"/>
      <c r="N10" s="146"/>
    </row>
    <row r="11" spans="1:16" ht="26.2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6" ht="25.5">
      <c r="A12" s="579" t="s">
        <v>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</row>
    <row r="13" spans="1:16" ht="26.25">
      <c r="A13" s="153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6" ht="26.25">
      <c r="A14" s="571" t="s">
        <v>35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</row>
    <row r="15" spans="1:16" ht="26.25">
      <c r="A15" s="567" t="s">
        <v>28</v>
      </c>
      <c r="B15" s="567"/>
      <c r="C15" s="567"/>
      <c r="D15" s="567"/>
      <c r="E15" s="567"/>
      <c r="F15" s="567"/>
      <c r="G15" s="567"/>
      <c r="H15" s="567"/>
      <c r="I15" s="567"/>
      <c r="J15" s="567"/>
      <c r="K15" s="567"/>
      <c r="L15" s="567"/>
      <c r="M15" s="567"/>
      <c r="N15" s="567"/>
      <c r="O15" s="567"/>
      <c r="P15" s="567"/>
    </row>
    <row r="16" spans="1:16" ht="26.25">
      <c r="A16" s="566" t="s">
        <v>26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</row>
    <row r="17" spans="1:17" ht="20.25">
      <c r="A17" s="568" t="s">
        <v>5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</row>
    <row r="18" spans="1:17" ht="26.25">
      <c r="A18" s="590" t="s">
        <v>242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</row>
    <row r="19" spans="1:17" ht="20.25">
      <c r="A19" s="568" t="s">
        <v>7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</row>
    <row r="20" spans="1:17" ht="26.25">
      <c r="A20" s="573" t="s">
        <v>277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</row>
    <row r="21" spans="1:17" ht="26.25">
      <c r="A21" s="157"/>
      <c r="B21" s="153"/>
      <c r="C21" s="153"/>
      <c r="D21" s="153"/>
      <c r="E21" s="153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1:17" ht="26.25">
      <c r="A22" s="573" t="s">
        <v>66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</row>
    <row r="23" spans="1:17" ht="26.25">
      <c r="A23" s="157"/>
      <c r="B23" s="153"/>
      <c r="C23" s="153"/>
      <c r="D23" s="153"/>
      <c r="E23" s="153"/>
      <c r="F23" s="146"/>
      <c r="G23" s="146"/>
      <c r="H23" s="146"/>
      <c r="I23" s="146"/>
      <c r="J23" s="146"/>
      <c r="K23" s="146"/>
      <c r="L23" s="146"/>
      <c r="M23" s="146"/>
      <c r="N23" s="146"/>
    </row>
    <row r="24" spans="1:17" ht="26.25">
      <c r="A24" s="573" t="s">
        <v>37</v>
      </c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</row>
    <row r="25" spans="1:17" ht="26.25">
      <c r="A25" s="157"/>
      <c r="B25" s="153"/>
      <c r="C25" s="153"/>
      <c r="D25" s="153"/>
      <c r="E25" s="153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7" ht="49.5" customHeight="1" thickBot="1">
      <c r="A26" s="575" t="s">
        <v>121</v>
      </c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</row>
    <row r="27" spans="1:17" ht="57.75" thickBot="1">
      <c r="A27" s="6" t="s">
        <v>8</v>
      </c>
      <c r="B27" s="57" t="s">
        <v>9</v>
      </c>
      <c r="C27" s="10" t="s">
        <v>18</v>
      </c>
      <c r="D27" s="577" t="s">
        <v>19</v>
      </c>
      <c r="E27" s="591"/>
      <c r="F27" s="592" t="s">
        <v>23</v>
      </c>
      <c r="G27" s="565"/>
      <c r="H27" s="565" t="s">
        <v>10</v>
      </c>
      <c r="I27" s="565"/>
      <c r="J27" s="565" t="s">
        <v>11</v>
      </c>
      <c r="K27" s="565"/>
      <c r="L27" s="565" t="s">
        <v>12</v>
      </c>
      <c r="M27" s="593"/>
      <c r="N27" s="9" t="s">
        <v>17</v>
      </c>
      <c r="O27" s="7" t="s">
        <v>13</v>
      </c>
    </row>
    <row r="28" spans="1:17" ht="19.5" thickBot="1">
      <c r="A28" s="386">
        <v>1</v>
      </c>
      <c r="B28" s="542" t="s">
        <v>99</v>
      </c>
      <c r="C28" s="204" t="s">
        <v>25</v>
      </c>
      <c r="D28" s="19">
        <v>95</v>
      </c>
      <c r="E28" s="40">
        <f t="shared" ref="E28:E62" si="0">D28*0.9</f>
        <v>85.5</v>
      </c>
      <c r="F28" s="27"/>
      <c r="G28" s="23">
        <f t="shared" ref="G28:G62" si="1">F28*0.03</f>
        <v>0</v>
      </c>
      <c r="H28" s="27"/>
      <c r="I28" s="23">
        <f t="shared" ref="I28:I62" si="2">H28*0.03</f>
        <v>0</v>
      </c>
      <c r="J28" s="27"/>
      <c r="K28" s="23">
        <f t="shared" ref="K28:K62" si="3">J28*0.02</f>
        <v>0</v>
      </c>
      <c r="L28" s="27"/>
      <c r="M28" s="24">
        <f>L28*0.02</f>
        <v>0</v>
      </c>
      <c r="N28" s="13">
        <f>E28+M28+G28+I28+K28</f>
        <v>85.5</v>
      </c>
      <c r="O28" s="544"/>
    </row>
    <row r="29" spans="1:17" ht="19.5" thickBot="1">
      <c r="A29" s="486">
        <v>2</v>
      </c>
      <c r="B29" s="392" t="s">
        <v>98</v>
      </c>
      <c r="C29" s="205" t="s">
        <v>25</v>
      </c>
      <c r="D29" s="18">
        <v>94.44</v>
      </c>
      <c r="E29" s="31">
        <f t="shared" si="0"/>
        <v>84.995999999999995</v>
      </c>
      <c r="F29" s="29"/>
      <c r="G29" s="23">
        <f t="shared" si="1"/>
        <v>0</v>
      </c>
      <c r="H29" s="27"/>
      <c r="I29" s="23">
        <f t="shared" si="2"/>
        <v>0</v>
      </c>
      <c r="J29" s="27"/>
      <c r="K29" s="3">
        <f t="shared" si="3"/>
        <v>0</v>
      </c>
      <c r="L29" s="27"/>
      <c r="M29" s="16">
        <f>L29*0.02</f>
        <v>0</v>
      </c>
      <c r="N29" s="8">
        <f>E29+M29+G29+I29+K29</f>
        <v>84.995999999999995</v>
      </c>
      <c r="O29" s="545"/>
    </row>
    <row r="30" spans="1:17" ht="19.5" thickBot="1">
      <c r="A30" s="389">
        <v>3</v>
      </c>
      <c r="B30" s="393" t="s">
        <v>102</v>
      </c>
      <c r="C30" s="204" t="s">
        <v>25</v>
      </c>
      <c r="D30" s="48">
        <v>94</v>
      </c>
      <c r="E30" s="40">
        <f t="shared" si="0"/>
        <v>84.600000000000009</v>
      </c>
      <c r="F30" s="27"/>
      <c r="G30" s="23">
        <f t="shared" si="1"/>
        <v>0</v>
      </c>
      <c r="H30" s="27"/>
      <c r="I30" s="23">
        <f t="shared" si="2"/>
        <v>0</v>
      </c>
      <c r="J30" s="27"/>
      <c r="K30" s="23">
        <f t="shared" si="3"/>
        <v>0</v>
      </c>
      <c r="L30" s="28"/>
      <c r="M30" s="24">
        <f>L30*0.02</f>
        <v>0</v>
      </c>
      <c r="N30" s="13">
        <f>E30+M30+G30+I30+K30</f>
        <v>84.600000000000009</v>
      </c>
      <c r="O30" s="545"/>
    </row>
    <row r="31" spans="1:17" ht="19.5" thickBot="1">
      <c r="A31" s="389">
        <v>4</v>
      </c>
      <c r="B31" s="535" t="s">
        <v>111</v>
      </c>
      <c r="C31" s="204" t="s">
        <v>38</v>
      </c>
      <c r="D31" s="200">
        <v>93.33</v>
      </c>
      <c r="E31" s="40">
        <f t="shared" si="0"/>
        <v>83.997</v>
      </c>
      <c r="F31" s="27"/>
      <c r="G31" s="23">
        <f t="shared" si="1"/>
        <v>0</v>
      </c>
      <c r="H31" s="27"/>
      <c r="I31" s="23">
        <f t="shared" si="2"/>
        <v>0</v>
      </c>
      <c r="J31" s="27"/>
      <c r="K31" s="23">
        <f t="shared" si="3"/>
        <v>0</v>
      </c>
      <c r="L31" s="27"/>
      <c r="M31" s="24">
        <f>L44*0.02</f>
        <v>0</v>
      </c>
      <c r="N31" s="13">
        <f>E31+M52+G31+I31+K31</f>
        <v>83.997</v>
      </c>
      <c r="O31" s="545"/>
    </row>
    <row r="32" spans="1:17" ht="19.5" thickBot="1">
      <c r="A32" s="386">
        <v>5</v>
      </c>
      <c r="B32" s="392" t="s">
        <v>96</v>
      </c>
      <c r="C32" s="204" t="s">
        <v>25</v>
      </c>
      <c r="D32" s="288">
        <v>93.33</v>
      </c>
      <c r="E32" s="31">
        <f t="shared" si="0"/>
        <v>83.997</v>
      </c>
      <c r="F32" s="36"/>
      <c r="G32" s="23">
        <f t="shared" si="1"/>
        <v>0</v>
      </c>
      <c r="H32" s="35"/>
      <c r="I32" s="23">
        <f t="shared" si="2"/>
        <v>0</v>
      </c>
      <c r="J32" s="35"/>
      <c r="K32" s="3">
        <f t="shared" si="3"/>
        <v>0</v>
      </c>
      <c r="L32" s="35"/>
      <c r="M32" s="24">
        <f>L32*0.02</f>
        <v>0</v>
      </c>
      <c r="N32" s="13">
        <f>E32+M32+G32+I32+K32</f>
        <v>83.997</v>
      </c>
      <c r="O32" s="543"/>
    </row>
    <row r="33" spans="1:15" ht="19.5" thickBot="1">
      <c r="A33" s="208">
        <v>6</v>
      </c>
      <c r="B33" s="393" t="s">
        <v>100</v>
      </c>
      <c r="C33" s="204" t="s">
        <v>25</v>
      </c>
      <c r="D33" s="48">
        <v>93</v>
      </c>
      <c r="E33" s="40">
        <f t="shared" si="0"/>
        <v>83.7</v>
      </c>
      <c r="F33" s="27"/>
      <c r="G33" s="23">
        <f t="shared" si="1"/>
        <v>0</v>
      </c>
      <c r="H33" s="27"/>
      <c r="I33" s="23">
        <f t="shared" si="2"/>
        <v>0</v>
      </c>
      <c r="J33" s="27"/>
      <c r="K33" s="23">
        <f t="shared" si="3"/>
        <v>0</v>
      </c>
      <c r="L33" s="27"/>
      <c r="M33" s="24">
        <f>L33*0.02</f>
        <v>0</v>
      </c>
      <c r="N33" s="13">
        <f>E33+M33+G33+I33+K33</f>
        <v>83.7</v>
      </c>
      <c r="O33" s="537"/>
    </row>
    <row r="34" spans="1:15" ht="19.5" thickBot="1">
      <c r="A34" s="202">
        <v>7</v>
      </c>
      <c r="B34" s="392" t="s">
        <v>97</v>
      </c>
      <c r="C34" s="204" t="s">
        <v>25</v>
      </c>
      <c r="D34" s="18">
        <v>90</v>
      </c>
      <c r="E34" s="31">
        <f t="shared" si="0"/>
        <v>81</v>
      </c>
      <c r="F34" s="29"/>
      <c r="G34" s="3">
        <f t="shared" si="1"/>
        <v>0</v>
      </c>
      <c r="H34" s="27"/>
      <c r="I34" s="3">
        <f t="shared" si="2"/>
        <v>0</v>
      </c>
      <c r="J34" s="27"/>
      <c r="K34" s="23">
        <f t="shared" si="3"/>
        <v>0</v>
      </c>
      <c r="L34" s="27"/>
      <c r="M34" s="16">
        <f>L34*0.02</f>
        <v>0</v>
      </c>
      <c r="N34" s="13">
        <f>E34+M34+G34+I34+K34</f>
        <v>81</v>
      </c>
      <c r="O34" s="37"/>
    </row>
    <row r="35" spans="1:15" ht="19.5" thickBot="1">
      <c r="A35" s="202">
        <v>8</v>
      </c>
      <c r="B35" s="535" t="s">
        <v>271</v>
      </c>
      <c r="C35" s="206" t="s">
        <v>25</v>
      </c>
      <c r="D35" s="18">
        <v>87.11</v>
      </c>
      <c r="E35" s="31">
        <f t="shared" si="0"/>
        <v>78.399000000000001</v>
      </c>
      <c r="F35" s="30"/>
      <c r="G35" s="3">
        <f t="shared" si="1"/>
        <v>0</v>
      </c>
      <c r="H35" s="28"/>
      <c r="I35" s="3">
        <f t="shared" si="2"/>
        <v>0</v>
      </c>
      <c r="J35" s="28"/>
      <c r="K35" s="23">
        <f t="shared" si="3"/>
        <v>0</v>
      </c>
      <c r="L35" s="28"/>
      <c r="M35" s="16">
        <f>L35*0.02</f>
        <v>0</v>
      </c>
      <c r="N35" s="13">
        <f>E35+M35+G35+I35+K35</f>
        <v>78.399000000000001</v>
      </c>
      <c r="O35" s="41"/>
    </row>
    <row r="36" spans="1:15" ht="19.5" thickBot="1">
      <c r="A36" s="202">
        <v>9</v>
      </c>
      <c r="B36" s="536" t="s">
        <v>101</v>
      </c>
      <c r="C36" s="204" t="s">
        <v>25</v>
      </c>
      <c r="D36" s="19">
        <v>83.77</v>
      </c>
      <c r="E36" s="40">
        <f t="shared" si="0"/>
        <v>75.393000000000001</v>
      </c>
      <c r="F36" s="33"/>
      <c r="G36" s="23">
        <f t="shared" si="1"/>
        <v>0</v>
      </c>
      <c r="H36" s="32"/>
      <c r="I36" s="23">
        <f t="shared" si="2"/>
        <v>0</v>
      </c>
      <c r="J36" s="32"/>
      <c r="K36" s="23">
        <f t="shared" si="3"/>
        <v>0</v>
      </c>
      <c r="L36" s="32"/>
      <c r="M36" s="24">
        <f>L36*0.02</f>
        <v>0</v>
      </c>
      <c r="N36" s="13">
        <f>E36+M36+G36+I36+K36</f>
        <v>75.393000000000001</v>
      </c>
      <c r="O36" s="41"/>
    </row>
    <row r="37" spans="1:15" ht="19.5" thickBot="1">
      <c r="A37" s="202">
        <v>10</v>
      </c>
      <c r="B37" s="465" t="s">
        <v>117</v>
      </c>
      <c r="C37" s="199" t="s">
        <v>38</v>
      </c>
      <c r="D37" s="200">
        <v>79.55</v>
      </c>
      <c r="E37" s="40">
        <f t="shared" si="0"/>
        <v>71.594999999999999</v>
      </c>
      <c r="F37" s="27"/>
      <c r="G37" s="23">
        <f t="shared" si="1"/>
        <v>0</v>
      </c>
      <c r="H37" s="27"/>
      <c r="I37" s="23">
        <f t="shared" si="2"/>
        <v>0</v>
      </c>
      <c r="J37" s="27"/>
      <c r="K37" s="23">
        <f t="shared" si="3"/>
        <v>0</v>
      </c>
      <c r="L37" s="27"/>
      <c r="M37" s="24">
        <f>L52*0.02</f>
        <v>0</v>
      </c>
      <c r="N37" s="13">
        <f>E37+M54+G37+I37+K37</f>
        <v>71.594999999999999</v>
      </c>
      <c r="O37" s="41"/>
    </row>
    <row r="38" spans="1:15" ht="19.5" thickBot="1">
      <c r="A38" s="202">
        <v>11</v>
      </c>
      <c r="B38" s="546" t="s">
        <v>227</v>
      </c>
      <c r="C38" s="204" t="s">
        <v>25</v>
      </c>
      <c r="D38" s="288">
        <v>78.77</v>
      </c>
      <c r="E38" s="31">
        <f t="shared" si="0"/>
        <v>70.893000000000001</v>
      </c>
      <c r="F38" s="260"/>
      <c r="G38" s="5">
        <f t="shared" si="1"/>
        <v>0</v>
      </c>
      <c r="H38" s="261"/>
      <c r="I38" s="5">
        <f t="shared" si="2"/>
        <v>0</v>
      </c>
      <c r="J38" s="261"/>
      <c r="K38" s="3">
        <f t="shared" si="3"/>
        <v>0</v>
      </c>
      <c r="L38" s="261"/>
      <c r="M38" s="207">
        <f t="shared" ref="M38:M44" si="4">L38*0.02</f>
        <v>0</v>
      </c>
      <c r="N38" s="13">
        <f t="shared" ref="N38:N43" si="5">E38+M38+G38+I38+K38</f>
        <v>70.893000000000001</v>
      </c>
      <c r="O38" s="41"/>
    </row>
    <row r="39" spans="1:15" ht="19.5" thickBot="1">
      <c r="A39" s="202">
        <v>12</v>
      </c>
      <c r="B39" s="536" t="s">
        <v>103</v>
      </c>
      <c r="C39" s="204" t="s">
        <v>38</v>
      </c>
      <c r="D39" s="48">
        <v>78.55</v>
      </c>
      <c r="E39" s="40">
        <f t="shared" si="0"/>
        <v>70.694999999999993</v>
      </c>
      <c r="F39" s="27"/>
      <c r="G39" s="23">
        <f t="shared" si="1"/>
        <v>0</v>
      </c>
      <c r="H39" s="27"/>
      <c r="I39" s="23">
        <f t="shared" si="2"/>
        <v>0</v>
      </c>
      <c r="J39" s="27"/>
      <c r="K39" s="23">
        <f t="shared" si="3"/>
        <v>0</v>
      </c>
      <c r="L39" s="28"/>
      <c r="M39" s="24">
        <f t="shared" si="4"/>
        <v>0</v>
      </c>
      <c r="N39" s="13">
        <f t="shared" si="5"/>
        <v>70.694999999999993</v>
      </c>
      <c r="O39" s="41"/>
    </row>
    <row r="40" spans="1:15" ht="19.5" thickBot="1">
      <c r="A40" s="202">
        <v>13</v>
      </c>
      <c r="B40" s="536" t="s">
        <v>232</v>
      </c>
      <c r="C40" s="204" t="s">
        <v>25</v>
      </c>
      <c r="D40" s="48">
        <v>75.22</v>
      </c>
      <c r="E40" s="40">
        <f t="shared" si="0"/>
        <v>67.698000000000008</v>
      </c>
      <c r="F40" s="27"/>
      <c r="G40" s="23">
        <f t="shared" si="1"/>
        <v>0</v>
      </c>
      <c r="H40" s="27"/>
      <c r="I40" s="23">
        <f t="shared" si="2"/>
        <v>0</v>
      </c>
      <c r="J40" s="27"/>
      <c r="K40" s="23">
        <f t="shared" si="3"/>
        <v>0</v>
      </c>
      <c r="L40" s="28"/>
      <c r="M40" s="24">
        <f t="shared" si="4"/>
        <v>0</v>
      </c>
      <c r="N40" s="13">
        <f t="shared" si="5"/>
        <v>67.698000000000008</v>
      </c>
      <c r="O40" s="41"/>
    </row>
    <row r="41" spans="1:15" ht="19.5" thickBot="1">
      <c r="A41" s="202">
        <v>14</v>
      </c>
      <c r="B41" s="536" t="s">
        <v>109</v>
      </c>
      <c r="C41" s="206" t="s">
        <v>38</v>
      </c>
      <c r="D41" s="48">
        <v>74.22</v>
      </c>
      <c r="E41" s="40">
        <f t="shared" si="0"/>
        <v>66.798000000000002</v>
      </c>
      <c r="F41" s="27"/>
      <c r="G41" s="23">
        <f t="shared" si="1"/>
        <v>0</v>
      </c>
      <c r="H41" s="27"/>
      <c r="I41" s="23">
        <f t="shared" si="2"/>
        <v>0</v>
      </c>
      <c r="J41" s="27"/>
      <c r="K41" s="23">
        <f t="shared" si="3"/>
        <v>0</v>
      </c>
      <c r="L41" s="28"/>
      <c r="M41" s="24">
        <f t="shared" si="4"/>
        <v>0</v>
      </c>
      <c r="N41" s="13">
        <f t="shared" si="5"/>
        <v>66.798000000000002</v>
      </c>
      <c r="O41" s="41"/>
    </row>
    <row r="42" spans="1:15" ht="19.5" thickBot="1">
      <c r="A42" s="202">
        <v>15</v>
      </c>
      <c r="B42" s="536" t="s">
        <v>228</v>
      </c>
      <c r="C42" s="204" t="s">
        <v>25</v>
      </c>
      <c r="D42" s="18">
        <v>72.33</v>
      </c>
      <c r="E42" s="31">
        <f t="shared" si="0"/>
        <v>65.096999999999994</v>
      </c>
      <c r="F42" s="20"/>
      <c r="G42" s="3">
        <f t="shared" si="1"/>
        <v>0</v>
      </c>
      <c r="H42" s="12"/>
      <c r="I42" s="3">
        <f t="shared" si="2"/>
        <v>0</v>
      </c>
      <c r="J42" s="12"/>
      <c r="K42" s="3">
        <f t="shared" si="3"/>
        <v>0</v>
      </c>
      <c r="L42" s="25"/>
      <c r="M42" s="16">
        <f t="shared" si="4"/>
        <v>0</v>
      </c>
      <c r="N42" s="13">
        <f t="shared" si="5"/>
        <v>65.096999999999994</v>
      </c>
      <c r="O42" s="41"/>
    </row>
    <row r="43" spans="1:15" ht="19.5" thickBot="1">
      <c r="A43" s="202">
        <v>16</v>
      </c>
      <c r="B43" s="536" t="s">
        <v>231</v>
      </c>
      <c r="C43" s="204" t="s">
        <v>25</v>
      </c>
      <c r="D43" s="48">
        <v>72.22</v>
      </c>
      <c r="E43" s="40">
        <f t="shared" si="0"/>
        <v>64.998000000000005</v>
      </c>
      <c r="F43" s="27"/>
      <c r="G43" s="23">
        <f t="shared" si="1"/>
        <v>0</v>
      </c>
      <c r="H43" s="27"/>
      <c r="I43" s="23">
        <f t="shared" si="2"/>
        <v>0</v>
      </c>
      <c r="J43" s="27"/>
      <c r="K43" s="23">
        <f t="shared" si="3"/>
        <v>0</v>
      </c>
      <c r="L43" s="28"/>
      <c r="M43" s="24">
        <f t="shared" si="4"/>
        <v>0</v>
      </c>
      <c r="N43" s="13">
        <f t="shared" si="5"/>
        <v>64.998000000000005</v>
      </c>
      <c r="O43" s="41"/>
    </row>
    <row r="44" spans="1:15" ht="19.5" thickBot="1">
      <c r="A44" s="202">
        <v>17</v>
      </c>
      <c r="B44" s="536" t="s">
        <v>107</v>
      </c>
      <c r="C44" s="204" t="s">
        <v>38</v>
      </c>
      <c r="D44" s="200">
        <v>72.22</v>
      </c>
      <c r="E44" s="40">
        <f t="shared" si="0"/>
        <v>64.998000000000005</v>
      </c>
      <c r="F44" s="27"/>
      <c r="G44" s="23">
        <f t="shared" si="1"/>
        <v>0</v>
      </c>
      <c r="H44" s="27"/>
      <c r="I44" s="23">
        <f t="shared" si="2"/>
        <v>0</v>
      </c>
      <c r="J44" s="27"/>
      <c r="K44" s="23">
        <f t="shared" si="3"/>
        <v>0</v>
      </c>
      <c r="L44" s="27"/>
      <c r="M44" s="24">
        <f t="shared" si="4"/>
        <v>0</v>
      </c>
      <c r="N44" s="13">
        <f>E44+M31+G44+I44+K44</f>
        <v>64.998000000000005</v>
      </c>
      <c r="O44" s="38"/>
    </row>
    <row r="45" spans="1:15" ht="19.5" thickBot="1">
      <c r="A45" s="202">
        <v>18</v>
      </c>
      <c r="B45" s="536" t="s">
        <v>113</v>
      </c>
      <c r="C45" s="204" t="s">
        <v>38</v>
      </c>
      <c r="D45" s="200">
        <v>72.22</v>
      </c>
      <c r="E45" s="40">
        <f t="shared" si="0"/>
        <v>64.998000000000005</v>
      </c>
      <c r="F45" s="27"/>
      <c r="G45" s="23">
        <f t="shared" si="1"/>
        <v>0</v>
      </c>
      <c r="H45" s="27"/>
      <c r="I45" s="23">
        <f t="shared" si="2"/>
        <v>0</v>
      </c>
      <c r="J45" s="27"/>
      <c r="K45" s="23">
        <f t="shared" si="3"/>
        <v>0</v>
      </c>
      <c r="L45" s="27"/>
      <c r="M45" s="24">
        <f>L61*0.02</f>
        <v>0</v>
      </c>
      <c r="N45" s="13">
        <f>E45+M51+G45+I45+K45</f>
        <v>64.998000000000005</v>
      </c>
      <c r="O45" s="41"/>
    </row>
    <row r="46" spans="1:15" ht="19.5" thickBot="1">
      <c r="A46" s="202">
        <v>19</v>
      </c>
      <c r="B46" s="536" t="s">
        <v>119</v>
      </c>
      <c r="C46" s="204" t="s">
        <v>38</v>
      </c>
      <c r="D46" s="200">
        <v>72.22</v>
      </c>
      <c r="E46" s="40">
        <f t="shared" si="0"/>
        <v>64.998000000000005</v>
      </c>
      <c r="F46" s="27"/>
      <c r="G46" s="23">
        <f t="shared" si="1"/>
        <v>0</v>
      </c>
      <c r="H46" s="27"/>
      <c r="I46" s="23">
        <f t="shared" si="2"/>
        <v>0</v>
      </c>
      <c r="J46" s="27"/>
      <c r="K46" s="23">
        <f t="shared" si="3"/>
        <v>0</v>
      </c>
      <c r="L46" s="27"/>
      <c r="M46" s="24">
        <f>L51*0.02</f>
        <v>0</v>
      </c>
      <c r="N46" s="13">
        <f>E46+M64+G46+I46+K46</f>
        <v>64.998000000000005</v>
      </c>
      <c r="O46" s="38"/>
    </row>
    <row r="47" spans="1:15" ht="19.5" thickBot="1">
      <c r="A47" s="202">
        <v>20</v>
      </c>
      <c r="B47" s="536" t="s">
        <v>226</v>
      </c>
      <c r="C47" s="204" t="s">
        <v>25</v>
      </c>
      <c r="D47" s="18">
        <v>71.88</v>
      </c>
      <c r="E47" s="31">
        <f t="shared" si="0"/>
        <v>64.691999999999993</v>
      </c>
      <c r="F47" s="29"/>
      <c r="G47" s="23">
        <f t="shared" si="1"/>
        <v>0</v>
      </c>
      <c r="H47" s="27"/>
      <c r="I47" s="23">
        <f t="shared" si="2"/>
        <v>0</v>
      </c>
      <c r="J47" s="27"/>
      <c r="K47" s="23">
        <f t="shared" si="3"/>
        <v>0</v>
      </c>
      <c r="L47" s="27"/>
      <c r="M47" s="16">
        <f>L47*0.02</f>
        <v>0</v>
      </c>
      <c r="N47" s="13">
        <f>E47+M47+G47+I47+K47</f>
        <v>64.691999999999993</v>
      </c>
      <c r="O47" s="41"/>
    </row>
    <row r="48" spans="1:15" ht="19.5" thickBot="1">
      <c r="A48" s="202">
        <v>21</v>
      </c>
      <c r="B48" s="536" t="s">
        <v>234</v>
      </c>
      <c r="C48" s="204" t="s">
        <v>25</v>
      </c>
      <c r="D48" s="48">
        <v>71.53</v>
      </c>
      <c r="E48" s="40">
        <f t="shared" si="0"/>
        <v>64.37700000000001</v>
      </c>
      <c r="F48" s="27"/>
      <c r="G48" s="23">
        <f t="shared" si="1"/>
        <v>0</v>
      </c>
      <c r="H48" s="27"/>
      <c r="I48" s="23">
        <f t="shared" si="2"/>
        <v>0</v>
      </c>
      <c r="J48" s="27"/>
      <c r="K48" s="23">
        <f t="shared" si="3"/>
        <v>0</v>
      </c>
      <c r="L48" s="28"/>
      <c r="M48" s="24">
        <f>L48*0.02</f>
        <v>0</v>
      </c>
      <c r="N48" s="13">
        <f>E48+M48+G48+I48+K48</f>
        <v>64.37700000000001</v>
      </c>
      <c r="O48" s="41"/>
    </row>
    <row r="49" spans="1:15" ht="19.5" thickBot="1">
      <c r="A49" s="202">
        <v>22</v>
      </c>
      <c r="B49" s="547" t="s">
        <v>112</v>
      </c>
      <c r="C49" s="199" t="s">
        <v>38</v>
      </c>
      <c r="D49" s="200">
        <v>71.11</v>
      </c>
      <c r="E49" s="40">
        <f t="shared" si="0"/>
        <v>63.999000000000002</v>
      </c>
      <c r="F49" s="27"/>
      <c r="G49" s="23">
        <f t="shared" si="1"/>
        <v>0</v>
      </c>
      <c r="H49" s="27"/>
      <c r="I49" s="23">
        <f t="shared" si="2"/>
        <v>0</v>
      </c>
      <c r="J49" s="27"/>
      <c r="K49" s="23">
        <f t="shared" si="3"/>
        <v>0</v>
      </c>
      <c r="L49" s="27"/>
      <c r="M49" s="24">
        <f>L59*0.02</f>
        <v>0</v>
      </c>
      <c r="N49" s="13">
        <f>E49+M57+G49+I49+K49</f>
        <v>63.999000000000002</v>
      </c>
      <c r="O49" s="38"/>
    </row>
    <row r="50" spans="1:15" ht="19.5" thickBot="1">
      <c r="A50" s="202">
        <v>23</v>
      </c>
      <c r="B50" s="536" t="s">
        <v>230</v>
      </c>
      <c r="C50" s="204" t="s">
        <v>25</v>
      </c>
      <c r="D50" s="48">
        <v>71.11</v>
      </c>
      <c r="E50" s="40">
        <f t="shared" si="0"/>
        <v>63.999000000000002</v>
      </c>
      <c r="F50" s="27"/>
      <c r="G50" s="23">
        <f t="shared" si="1"/>
        <v>0</v>
      </c>
      <c r="H50" s="27"/>
      <c r="I50" s="23">
        <f t="shared" si="2"/>
        <v>0</v>
      </c>
      <c r="J50" s="27"/>
      <c r="K50" s="23">
        <f t="shared" si="3"/>
        <v>0</v>
      </c>
      <c r="L50" s="28"/>
      <c r="M50" s="24">
        <f>L50*0.02</f>
        <v>0</v>
      </c>
      <c r="N50" s="13">
        <f>E50+M50+G50+I50+K50</f>
        <v>63.999000000000002</v>
      </c>
      <c r="O50" s="41"/>
    </row>
    <row r="51" spans="1:15" ht="19.5" thickBot="1">
      <c r="A51" s="202">
        <v>24</v>
      </c>
      <c r="B51" s="465" t="s">
        <v>116</v>
      </c>
      <c r="C51" s="199" t="s">
        <v>38</v>
      </c>
      <c r="D51" s="200">
        <v>71.11</v>
      </c>
      <c r="E51" s="40">
        <f t="shared" si="0"/>
        <v>63.999000000000002</v>
      </c>
      <c r="F51" s="27"/>
      <c r="G51" s="23">
        <f t="shared" si="1"/>
        <v>0</v>
      </c>
      <c r="H51" s="27"/>
      <c r="I51" s="23">
        <f t="shared" si="2"/>
        <v>0</v>
      </c>
      <c r="J51" s="27"/>
      <c r="K51" s="23">
        <f t="shared" si="3"/>
        <v>0</v>
      </c>
      <c r="L51" s="27"/>
      <c r="M51" s="24">
        <f>L45*0.02</f>
        <v>0</v>
      </c>
      <c r="N51" s="13">
        <f>E51+M46+G51+I51+K51</f>
        <v>63.999000000000002</v>
      </c>
      <c r="O51" s="41"/>
    </row>
    <row r="52" spans="1:15" ht="19.5" thickBot="1">
      <c r="A52" s="202">
        <v>25</v>
      </c>
      <c r="B52" s="547" t="s">
        <v>114</v>
      </c>
      <c r="C52" s="199" t="s">
        <v>38</v>
      </c>
      <c r="D52" s="200">
        <v>71.11</v>
      </c>
      <c r="E52" s="40">
        <f t="shared" si="0"/>
        <v>63.999000000000002</v>
      </c>
      <c r="F52" s="27"/>
      <c r="G52" s="23">
        <f t="shared" si="1"/>
        <v>0</v>
      </c>
      <c r="H52" s="27"/>
      <c r="I52" s="23">
        <f t="shared" si="2"/>
        <v>0</v>
      </c>
      <c r="J52" s="27"/>
      <c r="K52" s="23">
        <f t="shared" si="3"/>
        <v>0</v>
      </c>
      <c r="L52" s="27"/>
      <c r="M52" s="24">
        <f>L31*0.02</f>
        <v>0</v>
      </c>
      <c r="N52" s="13">
        <f>E52+M37+G52+I52+K52</f>
        <v>63.999000000000002</v>
      </c>
      <c r="O52" s="41"/>
    </row>
    <row r="53" spans="1:15" ht="19.5" thickBot="1">
      <c r="A53" s="202">
        <v>26</v>
      </c>
      <c r="B53" s="535" t="s">
        <v>229</v>
      </c>
      <c r="C53" s="204" t="s">
        <v>25</v>
      </c>
      <c r="D53" s="18">
        <v>71.11</v>
      </c>
      <c r="E53" s="31">
        <f t="shared" si="0"/>
        <v>63.999000000000002</v>
      </c>
      <c r="F53" s="29"/>
      <c r="G53" s="23">
        <f t="shared" si="1"/>
        <v>0</v>
      </c>
      <c r="H53" s="27"/>
      <c r="I53" s="23">
        <f t="shared" si="2"/>
        <v>0</v>
      </c>
      <c r="J53" s="27"/>
      <c r="K53" s="3">
        <f t="shared" si="3"/>
        <v>0</v>
      </c>
      <c r="L53" s="27"/>
      <c r="M53" s="24">
        <f>L53*0.02</f>
        <v>0</v>
      </c>
      <c r="N53" s="13">
        <f>E53+M53+G53+I53+K53</f>
        <v>63.999000000000002</v>
      </c>
      <c r="O53" s="38"/>
    </row>
    <row r="54" spans="1:15" ht="19.5" thickBot="1">
      <c r="A54" s="202">
        <v>27</v>
      </c>
      <c r="B54" s="536" t="s">
        <v>120</v>
      </c>
      <c r="C54" s="206" t="s">
        <v>38</v>
      </c>
      <c r="D54" s="200">
        <v>71.11</v>
      </c>
      <c r="E54" s="40">
        <f t="shared" si="0"/>
        <v>63.999000000000002</v>
      </c>
      <c r="F54" s="27"/>
      <c r="G54" s="3">
        <f t="shared" si="1"/>
        <v>0</v>
      </c>
      <c r="H54" s="27"/>
      <c r="I54" s="3">
        <f t="shared" si="2"/>
        <v>0</v>
      </c>
      <c r="J54" s="27"/>
      <c r="K54" s="23">
        <f t="shared" si="3"/>
        <v>0</v>
      </c>
      <c r="L54" s="27"/>
      <c r="M54" s="16">
        <f>L37*0.02</f>
        <v>0</v>
      </c>
      <c r="N54" s="11">
        <f>E54+M65+G54+I54+K54</f>
        <v>63.999000000000002</v>
      </c>
      <c r="O54" s="38"/>
    </row>
    <row r="55" spans="1:15" ht="19.5" thickBot="1">
      <c r="A55" s="202">
        <v>28</v>
      </c>
      <c r="B55" s="536" t="s">
        <v>105</v>
      </c>
      <c r="C55" s="204" t="s">
        <v>38</v>
      </c>
      <c r="D55" s="200">
        <v>71.11</v>
      </c>
      <c r="E55" s="40">
        <f t="shared" si="0"/>
        <v>63.999000000000002</v>
      </c>
      <c r="F55" s="32"/>
      <c r="G55" s="23">
        <f t="shared" si="1"/>
        <v>0</v>
      </c>
      <c r="H55" s="32"/>
      <c r="I55" s="23">
        <f t="shared" si="2"/>
        <v>0</v>
      </c>
      <c r="J55" s="32"/>
      <c r="K55" s="23">
        <f t="shared" si="3"/>
        <v>0</v>
      </c>
      <c r="L55" s="32"/>
      <c r="M55" s="24">
        <f>L55*0.02</f>
        <v>0</v>
      </c>
      <c r="N55" s="13">
        <f>E55+M59+G55+I55+K55</f>
        <v>63.999000000000002</v>
      </c>
      <c r="O55" s="39"/>
    </row>
    <row r="56" spans="1:15" ht="19.5" thickBot="1">
      <c r="A56" s="202">
        <v>29</v>
      </c>
      <c r="B56" s="465" t="s">
        <v>118</v>
      </c>
      <c r="C56" s="199" t="s">
        <v>38</v>
      </c>
      <c r="D56" s="200">
        <v>70</v>
      </c>
      <c r="E56" s="40">
        <f t="shared" si="0"/>
        <v>63</v>
      </c>
      <c r="F56" s="27"/>
      <c r="G56" s="23">
        <f t="shared" si="1"/>
        <v>0</v>
      </c>
      <c r="H56" s="27"/>
      <c r="I56" s="23">
        <f t="shared" si="2"/>
        <v>0</v>
      </c>
      <c r="J56" s="27"/>
      <c r="K56" s="23">
        <f t="shared" si="3"/>
        <v>0</v>
      </c>
      <c r="L56" s="27"/>
      <c r="M56" s="24">
        <f>L57*0.02</f>
        <v>0</v>
      </c>
      <c r="N56" s="13">
        <f>E56+M63+G56+I56+K56</f>
        <v>63</v>
      </c>
      <c r="O56" s="39"/>
    </row>
    <row r="57" spans="1:15" ht="19.5" thickBot="1">
      <c r="A57" s="202">
        <v>30</v>
      </c>
      <c r="B57" s="548" t="s">
        <v>115</v>
      </c>
      <c r="C57" s="206" t="s">
        <v>38</v>
      </c>
      <c r="D57" s="540">
        <v>68.88</v>
      </c>
      <c r="E57" s="40">
        <f t="shared" si="0"/>
        <v>61.991999999999997</v>
      </c>
      <c r="F57" s="32"/>
      <c r="G57" s="23">
        <f t="shared" si="1"/>
        <v>0</v>
      </c>
      <c r="H57" s="32"/>
      <c r="I57" s="23">
        <f t="shared" si="2"/>
        <v>0</v>
      </c>
      <c r="J57" s="32"/>
      <c r="K57" s="23">
        <f t="shared" si="3"/>
        <v>0</v>
      </c>
      <c r="L57" s="32"/>
      <c r="M57" s="24">
        <f>L49*0.02</f>
        <v>0</v>
      </c>
      <c r="N57" s="11">
        <f>E57+M56+G57+I57+K57</f>
        <v>61.991999999999997</v>
      </c>
      <c r="O57" s="39"/>
    </row>
    <row r="58" spans="1:15" ht="19.5" thickBot="1">
      <c r="A58" s="202">
        <v>31</v>
      </c>
      <c r="B58" s="465" t="s">
        <v>106</v>
      </c>
      <c r="C58" s="199" t="s">
        <v>38</v>
      </c>
      <c r="D58" s="541">
        <v>68.66</v>
      </c>
      <c r="E58" s="40">
        <f t="shared" si="0"/>
        <v>61.793999999999997</v>
      </c>
      <c r="F58" s="27"/>
      <c r="G58" s="3">
        <f t="shared" si="1"/>
        <v>0</v>
      </c>
      <c r="H58" s="27"/>
      <c r="I58" s="3">
        <f t="shared" si="2"/>
        <v>0</v>
      </c>
      <c r="J58" s="27"/>
      <c r="K58" s="3">
        <f t="shared" si="3"/>
        <v>0</v>
      </c>
      <c r="L58" s="27"/>
      <c r="M58" s="16">
        <f>L58*0.02</f>
        <v>0</v>
      </c>
      <c r="N58" s="13">
        <f>E58+M61+G58+I58+K58</f>
        <v>61.793999999999997</v>
      </c>
      <c r="O58" s="39"/>
    </row>
    <row r="59" spans="1:15" ht="19.5" thickBot="1">
      <c r="A59" s="202">
        <v>32</v>
      </c>
      <c r="B59" s="536" t="s">
        <v>108</v>
      </c>
      <c r="C59" s="204" t="s">
        <v>38</v>
      </c>
      <c r="D59" s="200">
        <v>68.33</v>
      </c>
      <c r="E59" s="40">
        <f t="shared" si="0"/>
        <v>61.497</v>
      </c>
      <c r="F59" s="27"/>
      <c r="G59" s="23">
        <f t="shared" si="1"/>
        <v>0</v>
      </c>
      <c r="H59" s="27"/>
      <c r="I59" s="23">
        <f t="shared" si="2"/>
        <v>0</v>
      </c>
      <c r="J59" s="27"/>
      <c r="K59" s="23">
        <f t="shared" si="3"/>
        <v>0</v>
      </c>
      <c r="L59" s="27"/>
      <c r="M59" s="24">
        <f>L55*0.02</f>
        <v>0</v>
      </c>
      <c r="N59" s="13">
        <f>E59+M49+G59+I59+K59</f>
        <v>61.497</v>
      </c>
      <c r="O59" s="39"/>
    </row>
    <row r="60" spans="1:15" ht="19.5" thickBot="1">
      <c r="A60" s="202">
        <v>33</v>
      </c>
      <c r="B60" s="536" t="s">
        <v>104</v>
      </c>
      <c r="C60" s="204" t="s">
        <v>38</v>
      </c>
      <c r="D60" s="48">
        <v>68.33</v>
      </c>
      <c r="E60" s="40">
        <f t="shared" si="0"/>
        <v>61.497</v>
      </c>
      <c r="F60" s="27"/>
      <c r="G60" s="23">
        <f t="shared" si="1"/>
        <v>0</v>
      </c>
      <c r="H60" s="27"/>
      <c r="I60" s="23">
        <f t="shared" si="2"/>
        <v>0</v>
      </c>
      <c r="J60" s="27"/>
      <c r="K60" s="23">
        <f t="shared" si="3"/>
        <v>0</v>
      </c>
      <c r="L60" s="28"/>
      <c r="M60" s="24">
        <f>L60*0.02</f>
        <v>0</v>
      </c>
      <c r="N60" s="13">
        <f>E60+M60+G60+I60+K60</f>
        <v>61.497</v>
      </c>
      <c r="O60" s="39"/>
    </row>
    <row r="61" spans="1:15" ht="19.5" thickBot="1">
      <c r="A61" s="202">
        <v>34</v>
      </c>
      <c r="B61" s="549" t="s">
        <v>110</v>
      </c>
      <c r="C61" s="204" t="s">
        <v>38</v>
      </c>
      <c r="D61" s="200">
        <v>67.77</v>
      </c>
      <c r="E61" s="40">
        <f t="shared" si="0"/>
        <v>60.992999999999995</v>
      </c>
      <c r="F61" s="32"/>
      <c r="G61" s="23">
        <f t="shared" si="1"/>
        <v>0</v>
      </c>
      <c r="H61" s="32"/>
      <c r="I61" s="23">
        <f t="shared" si="2"/>
        <v>0</v>
      </c>
      <c r="J61" s="32"/>
      <c r="K61" s="23">
        <f t="shared" si="3"/>
        <v>0</v>
      </c>
      <c r="L61" s="32"/>
      <c r="M61" s="24">
        <f>L58*0.02</f>
        <v>0</v>
      </c>
      <c r="N61" s="13">
        <f>E61+M45+G61+I61+K61</f>
        <v>60.992999999999995</v>
      </c>
      <c r="O61" s="39"/>
    </row>
    <row r="62" spans="1:15" ht="19.5" thickBot="1">
      <c r="A62" s="538">
        <v>35</v>
      </c>
      <c r="B62" s="550" t="s">
        <v>233</v>
      </c>
      <c r="C62" s="206" t="s">
        <v>25</v>
      </c>
      <c r="D62" s="58">
        <v>62.77</v>
      </c>
      <c r="E62" s="40">
        <f t="shared" si="0"/>
        <v>56.493000000000002</v>
      </c>
      <c r="F62" s="59"/>
      <c r="G62" s="60">
        <f t="shared" si="1"/>
        <v>0</v>
      </c>
      <c r="H62" s="59"/>
      <c r="I62" s="60">
        <f t="shared" si="2"/>
        <v>0</v>
      </c>
      <c r="J62" s="59"/>
      <c r="K62" s="60">
        <f t="shared" si="3"/>
        <v>0</v>
      </c>
      <c r="L62" s="539"/>
      <c r="M62" s="61">
        <f>L62*0.02</f>
        <v>0</v>
      </c>
      <c r="N62" s="11">
        <f>E62+M62+G62+I62+K62</f>
        <v>56.493000000000002</v>
      </c>
      <c r="O62" s="39"/>
    </row>
    <row r="63" spans="1:15">
      <c r="A63" s="26"/>
      <c r="C63" s="26"/>
      <c r="E63" s="81"/>
      <c r="O63" s="81"/>
    </row>
    <row r="64" spans="1:15" ht="26.25">
      <c r="B64" s="391" t="s">
        <v>131</v>
      </c>
      <c r="C64" s="225"/>
      <c r="E64" s="293"/>
      <c r="F64" s="225"/>
    </row>
    <row r="65" spans="2:13" ht="26.25">
      <c r="B65" s="149" t="s">
        <v>14</v>
      </c>
      <c r="C65" s="146"/>
      <c r="D65" s="146"/>
      <c r="E65" s="146"/>
      <c r="F65" s="146"/>
      <c r="G65" s="146"/>
      <c r="H65" s="146"/>
      <c r="I65" s="146"/>
      <c r="J65" s="146"/>
    </row>
    <row r="66" spans="2:13" ht="26.25">
      <c r="B66" s="146" t="s">
        <v>20</v>
      </c>
      <c r="C66" s="146"/>
      <c r="D66" s="146"/>
      <c r="E66" s="146"/>
      <c r="F66" s="146"/>
      <c r="G66" s="146"/>
      <c r="H66" s="146"/>
      <c r="I66" s="146"/>
      <c r="J66" s="146"/>
    </row>
    <row r="67" spans="2:13" ht="26.25">
      <c r="B67" s="146" t="s">
        <v>29</v>
      </c>
      <c r="C67" s="203">
        <v>0.4</v>
      </c>
      <c r="D67" s="151"/>
      <c r="E67" s="146"/>
      <c r="F67" s="146"/>
      <c r="G67" s="146"/>
      <c r="H67" s="146"/>
      <c r="I67" s="146"/>
      <c r="J67" s="146"/>
    </row>
    <row r="68" spans="2:13" ht="26.25">
      <c r="B68" s="146"/>
      <c r="C68" s="146"/>
      <c r="D68" s="146"/>
      <c r="E68" s="146"/>
      <c r="F68" s="146"/>
      <c r="G68" s="146"/>
      <c r="H68" s="146"/>
      <c r="I68" s="146"/>
      <c r="J68" s="146"/>
    </row>
    <row r="69" spans="2:13" ht="26.25">
      <c r="B69" s="146" t="s">
        <v>31</v>
      </c>
      <c r="C69" s="146"/>
      <c r="D69" s="146"/>
      <c r="E69" s="146"/>
      <c r="F69" s="151">
        <v>6</v>
      </c>
      <c r="G69" s="151"/>
      <c r="H69" s="146"/>
      <c r="I69" s="146"/>
      <c r="J69" s="146"/>
    </row>
    <row r="70" spans="2:13" ht="26.25">
      <c r="B70" s="571" t="s">
        <v>15</v>
      </c>
      <c r="C70" s="571"/>
      <c r="D70" s="146" t="s">
        <v>22</v>
      </c>
      <c r="E70" s="146"/>
      <c r="F70" s="146"/>
      <c r="G70" s="146"/>
      <c r="H70" s="147"/>
      <c r="I70" s="572" t="s">
        <v>91</v>
      </c>
      <c r="J70" s="572"/>
      <c r="K70" s="572"/>
      <c r="L70" s="572"/>
      <c r="M70" s="572"/>
    </row>
    <row r="71" spans="2:13" ht="26.25">
      <c r="B71" s="146"/>
      <c r="C71" s="146"/>
      <c r="D71" s="146"/>
      <c r="E71" s="146"/>
      <c r="F71" s="146"/>
      <c r="G71" s="147"/>
      <c r="H71" s="147"/>
      <c r="I71" s="147"/>
      <c r="J71" s="147"/>
      <c r="K71" s="147"/>
      <c r="L71" s="147"/>
      <c r="M71" s="148"/>
    </row>
    <row r="72" spans="2:13" ht="26.25">
      <c r="B72" s="145" t="s">
        <v>16</v>
      </c>
      <c r="C72" s="145"/>
      <c r="D72" s="146" t="s">
        <v>22</v>
      </c>
      <c r="E72" s="146"/>
      <c r="F72" s="146"/>
      <c r="G72" s="146"/>
      <c r="H72" s="146"/>
      <c r="I72" s="147" t="s">
        <v>92</v>
      </c>
      <c r="J72" s="147"/>
      <c r="K72" s="147"/>
      <c r="L72" s="147"/>
      <c r="M72" s="147"/>
    </row>
  </sheetData>
  <mergeCells count="22">
    <mergeCell ref="J27:K27"/>
    <mergeCell ref="L27:M27"/>
    <mergeCell ref="A26:P26"/>
    <mergeCell ref="A4:D4"/>
    <mergeCell ref="A1:P1"/>
    <mergeCell ref="A2:P2"/>
    <mergeCell ref="A3:P3"/>
    <mergeCell ref="B70:C70"/>
    <mergeCell ref="I70:M70"/>
    <mergeCell ref="A24:N24"/>
    <mergeCell ref="D27:E27"/>
    <mergeCell ref="F27:G27"/>
    <mergeCell ref="H27:I27"/>
    <mergeCell ref="A22:N22"/>
    <mergeCell ref="A20:N20"/>
    <mergeCell ref="A12:P12"/>
    <mergeCell ref="A14:P14"/>
    <mergeCell ref="A19:O19"/>
    <mergeCell ref="A15:P15"/>
    <mergeCell ref="A16:P16"/>
    <mergeCell ref="A17:P17"/>
    <mergeCell ref="A18:Q18"/>
  </mergeCells>
  <phoneticPr fontId="14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13" zoomScale="75" zoomScaleNormal="100" workbookViewId="0">
      <selection activeCell="B38" sqref="B38"/>
    </sheetView>
  </sheetViews>
  <sheetFormatPr defaultRowHeight="12.75"/>
  <cols>
    <col min="2" max="2" width="51.85546875" customWidth="1"/>
    <col min="3" max="3" width="13.7109375" customWidth="1"/>
  </cols>
  <sheetData>
    <row r="1" spans="1:15" ht="18.75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1"/>
    </row>
    <row r="2" spans="1:15" ht="18.75">
      <c r="A2" s="606" t="s">
        <v>30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1"/>
    </row>
    <row r="3" spans="1:15" ht="18.75">
      <c r="A3" s="607" t="s">
        <v>145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1"/>
    </row>
    <row r="4" spans="1:15" ht="18.75">
      <c r="A4" s="595"/>
      <c r="B4" s="595"/>
      <c r="C4" s="595"/>
      <c r="D4" s="595"/>
      <c r="E4" s="249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249"/>
      <c r="B5" s="249"/>
      <c r="C5" s="249"/>
      <c r="D5" s="249"/>
      <c r="E5" s="24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75">
      <c r="A6" s="1"/>
      <c r="B6" s="1"/>
      <c r="C6" s="1"/>
      <c r="D6" s="1"/>
      <c r="E6" s="1"/>
      <c r="F6" s="1"/>
      <c r="G6" s="1"/>
      <c r="H6" s="1"/>
      <c r="I6" s="250" t="s">
        <v>1</v>
      </c>
      <c r="J6" s="251"/>
      <c r="K6" s="251"/>
      <c r="L6" s="251"/>
      <c r="M6" s="251"/>
      <c r="N6" s="1"/>
      <c r="O6" s="1"/>
    </row>
    <row r="7" spans="1:15" ht="18.75">
      <c r="A7" s="1"/>
      <c r="B7" s="1"/>
      <c r="C7" s="1"/>
      <c r="D7" s="1"/>
      <c r="E7" s="1"/>
      <c r="F7" s="1"/>
      <c r="G7" s="1"/>
      <c r="H7" s="1"/>
      <c r="I7" s="250" t="s">
        <v>2</v>
      </c>
      <c r="J7" s="251"/>
      <c r="K7" s="251"/>
      <c r="L7" s="251"/>
      <c r="M7" s="251"/>
      <c r="N7" s="1"/>
      <c r="O7" s="1"/>
    </row>
    <row r="8" spans="1:15" ht="18.75">
      <c r="A8" s="1"/>
      <c r="B8" s="1"/>
      <c r="C8" s="1"/>
      <c r="D8" s="1"/>
      <c r="E8" s="1"/>
      <c r="F8" s="1"/>
      <c r="G8" s="1"/>
      <c r="H8" s="1"/>
      <c r="I8" s="250" t="s">
        <v>27</v>
      </c>
      <c r="J8" s="251"/>
      <c r="K8" s="251"/>
      <c r="L8" s="251"/>
      <c r="M8" s="251"/>
      <c r="N8" s="1"/>
      <c r="O8" s="1"/>
    </row>
    <row r="9" spans="1:15" ht="18.75">
      <c r="A9" s="1"/>
      <c r="B9" s="1"/>
      <c r="C9" s="1"/>
      <c r="D9" s="1"/>
      <c r="E9" s="1"/>
      <c r="F9" s="1"/>
      <c r="G9" s="1"/>
      <c r="H9" s="1"/>
      <c r="I9" s="250" t="s">
        <v>158</v>
      </c>
      <c r="J9" s="251"/>
      <c r="K9" s="251"/>
      <c r="L9" s="251"/>
      <c r="M9" s="251"/>
      <c r="N9" s="1"/>
      <c r="O9" s="1"/>
    </row>
    <row r="10" spans="1:15" ht="18.75">
      <c r="A10" s="1"/>
      <c r="B10" s="1"/>
      <c r="C10" s="1"/>
      <c r="D10" s="1"/>
      <c r="E10" s="1"/>
      <c r="F10" s="1"/>
      <c r="G10" s="1"/>
      <c r="H10" s="1"/>
      <c r="I10" s="250" t="s">
        <v>3</v>
      </c>
      <c r="J10" s="251"/>
      <c r="K10" s="251"/>
      <c r="L10" s="251"/>
      <c r="M10" s="251"/>
      <c r="N10" s="1"/>
      <c r="O10" s="1"/>
    </row>
    <row r="11" spans="1:15" ht="18.75">
      <c r="A11" s="1"/>
      <c r="B11" s="1"/>
      <c r="C11" s="1"/>
      <c r="D11" s="1"/>
      <c r="E11" s="1"/>
      <c r="F11" s="1"/>
      <c r="G11" s="1"/>
      <c r="H11" s="1"/>
      <c r="I11" s="252"/>
      <c r="J11" s="252"/>
      <c r="K11" s="252"/>
      <c r="L11" s="252"/>
      <c r="M11" s="1"/>
      <c r="N11" s="1"/>
      <c r="O11" s="1"/>
    </row>
    <row r="12" spans="1:15" ht="20.25">
      <c r="A12" s="608" t="s">
        <v>4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1"/>
    </row>
    <row r="13" spans="1:15" ht="18.75">
      <c r="A13" s="253"/>
      <c r="B13" s="253"/>
      <c r="C13" s="253"/>
      <c r="D13" s="253"/>
      <c r="E13" s="25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8.75">
      <c r="A14" s="602" t="s">
        <v>24</v>
      </c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1"/>
    </row>
    <row r="15" spans="1:15" ht="18.75">
      <c r="A15" s="595" t="s">
        <v>28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1"/>
    </row>
    <row r="16" spans="1:15" ht="18.75">
      <c r="A16" s="602" t="s">
        <v>213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1"/>
    </row>
    <row r="17" spans="1:17" ht="18.75">
      <c r="A17" s="595" t="s">
        <v>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1"/>
    </row>
    <row r="18" spans="1:17" ht="18.75">
      <c r="A18" s="604" t="s">
        <v>21</v>
      </c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1"/>
    </row>
    <row r="19" spans="1:17" ht="18.75">
      <c r="A19" s="595" t="s">
        <v>6</v>
      </c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1"/>
    </row>
    <row r="20" spans="1:17" ht="26.25">
      <c r="A20" s="590" t="s">
        <v>242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</row>
    <row r="21" spans="1:17" ht="18.75">
      <c r="A21" s="595" t="s">
        <v>7</v>
      </c>
      <c r="B21" s="595"/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1"/>
    </row>
    <row r="22" spans="1:17" ht="18.75">
      <c r="A22" s="596" t="s">
        <v>276</v>
      </c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1"/>
    </row>
    <row r="23" spans="1:17" ht="18.75">
      <c r="A23" s="254"/>
      <c r="B23" s="253"/>
      <c r="C23" s="253"/>
      <c r="D23" s="253"/>
      <c r="E23" s="253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ht="18.75">
      <c r="A24" s="596" t="s">
        <v>66</v>
      </c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1"/>
    </row>
    <row r="25" spans="1:17" ht="18.75">
      <c r="A25" s="254"/>
      <c r="B25" s="253"/>
      <c r="C25" s="253"/>
      <c r="D25" s="253"/>
      <c r="E25" s="253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7" ht="18.75">
      <c r="A26" s="596" t="s">
        <v>243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1"/>
    </row>
    <row r="27" spans="1:17" ht="18.75">
      <c r="A27" s="254"/>
      <c r="B27" s="253"/>
      <c r="C27" s="253"/>
      <c r="D27" s="253"/>
      <c r="E27" s="253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9" customHeight="1" thickBot="1">
      <c r="A28" s="603" t="s">
        <v>221</v>
      </c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1"/>
    </row>
    <row r="29" spans="1:17" ht="39" customHeight="1" thickBot="1">
      <c r="A29" s="351" t="s">
        <v>8</v>
      </c>
      <c r="B29" s="352" t="s">
        <v>9</v>
      </c>
      <c r="C29" s="352" t="s">
        <v>18</v>
      </c>
      <c r="D29" s="599" t="s">
        <v>19</v>
      </c>
      <c r="E29" s="600"/>
      <c r="F29" s="597" t="s">
        <v>214</v>
      </c>
      <c r="G29" s="598"/>
      <c r="H29" s="597" t="s">
        <v>215</v>
      </c>
      <c r="I29" s="598"/>
      <c r="J29" s="597" t="s">
        <v>216</v>
      </c>
      <c r="K29" s="598"/>
      <c r="L29" s="597" t="s">
        <v>217</v>
      </c>
      <c r="M29" s="601"/>
      <c r="N29" s="353" t="s">
        <v>17</v>
      </c>
      <c r="O29" s="7" t="s">
        <v>13</v>
      </c>
    </row>
    <row r="30" spans="1:17" ht="21" thickBot="1">
      <c r="A30" s="533">
        <v>1</v>
      </c>
      <c r="B30" s="358" t="s">
        <v>220</v>
      </c>
      <c r="C30" s="359" t="s">
        <v>38</v>
      </c>
      <c r="D30" s="360">
        <v>94.14</v>
      </c>
      <c r="E30" s="361">
        <f>D30*0.9</f>
        <v>84.725999999999999</v>
      </c>
      <c r="F30" s="362"/>
      <c r="G30" s="176">
        <f>F30*0.03</f>
        <v>0</v>
      </c>
      <c r="H30" s="362"/>
      <c r="I30" s="176">
        <f>H30*0.03</f>
        <v>0</v>
      </c>
      <c r="J30" s="362"/>
      <c r="K30" s="176">
        <f>J30*0.02</f>
        <v>0</v>
      </c>
      <c r="L30" s="362"/>
      <c r="M30" s="176">
        <f>L30*0.02</f>
        <v>0</v>
      </c>
      <c r="N30" s="355">
        <f>E30+M30+G30+I30+K30</f>
        <v>84.725999999999999</v>
      </c>
      <c r="O30" s="349"/>
    </row>
    <row r="31" spans="1:17" ht="21" thickBot="1">
      <c r="A31" s="533">
        <v>2</v>
      </c>
      <c r="B31" s="366" t="s">
        <v>219</v>
      </c>
      <c r="C31" s="69" t="s">
        <v>25</v>
      </c>
      <c r="D31" s="356">
        <v>93.14</v>
      </c>
      <c r="E31" s="345">
        <f>D31*0.9</f>
        <v>83.826000000000008</v>
      </c>
      <c r="F31" s="357"/>
      <c r="G31" s="113">
        <f>F31*0.03</f>
        <v>0</v>
      </c>
      <c r="H31" s="357"/>
      <c r="I31" s="113">
        <f>H31*0.03</f>
        <v>0</v>
      </c>
      <c r="J31" s="357"/>
      <c r="K31" s="113">
        <f>J31*0.02</f>
        <v>0</v>
      </c>
      <c r="L31" s="357"/>
      <c r="M31" s="113">
        <f>L31*0.02</f>
        <v>0</v>
      </c>
      <c r="N31" s="355">
        <f>E31+M31+G31+I31+K31</f>
        <v>83.826000000000008</v>
      </c>
      <c r="O31" s="532"/>
    </row>
    <row r="32" spans="1:17" ht="21" thickBot="1">
      <c r="A32" s="534">
        <v>3</v>
      </c>
      <c r="B32" s="365" t="s">
        <v>218</v>
      </c>
      <c r="C32" s="69" t="s">
        <v>25</v>
      </c>
      <c r="D32" s="58">
        <v>89.28</v>
      </c>
      <c r="E32" s="345">
        <f>D32*0.9</f>
        <v>80.352000000000004</v>
      </c>
      <c r="F32" s="354"/>
      <c r="G32" s="113">
        <f>F32*0.03</f>
        <v>0</v>
      </c>
      <c r="H32" s="354"/>
      <c r="I32" s="113">
        <f>H32*0.03</f>
        <v>0</v>
      </c>
      <c r="J32" s="354"/>
      <c r="K32" s="113">
        <f>J32*0.02</f>
        <v>0</v>
      </c>
      <c r="L32" s="354"/>
      <c r="M32" s="113">
        <f>L32*0.02</f>
        <v>0</v>
      </c>
      <c r="N32" s="355">
        <f>E32+M32+G32+I32+K32</f>
        <v>80.352000000000004</v>
      </c>
      <c r="O32" s="367"/>
    </row>
    <row r="33" spans="1:15" ht="18.75">
      <c r="A33" s="53"/>
      <c r="O33" s="368"/>
    </row>
    <row r="34" spans="1:15" ht="20.25">
      <c r="A34" s="115"/>
      <c r="B34" s="594" t="s">
        <v>131</v>
      </c>
      <c r="C34" s="594"/>
      <c r="D34" s="594"/>
      <c r="E34" s="594"/>
      <c r="F34" s="594"/>
      <c r="G34" s="115"/>
      <c r="H34" s="115"/>
      <c r="I34" s="115"/>
      <c r="J34" s="115"/>
      <c r="K34" s="115"/>
      <c r="L34" s="363"/>
      <c r="M34" s="363"/>
      <c r="N34" s="363"/>
    </row>
    <row r="35" spans="1:15" ht="20.25">
      <c r="A35" s="115"/>
      <c r="B35" s="448" t="s">
        <v>14</v>
      </c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</row>
    <row r="36" spans="1:15" ht="20.25">
      <c r="A36" s="115"/>
      <c r="B36" s="363" t="s">
        <v>20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</row>
    <row r="37" spans="1:15" ht="20.25">
      <c r="A37" s="115"/>
      <c r="B37" s="363" t="s">
        <v>29</v>
      </c>
      <c r="C37" s="449">
        <v>0.4</v>
      </c>
      <c r="D37" s="364"/>
      <c r="E37" s="363"/>
      <c r="F37" s="363"/>
      <c r="G37" s="363"/>
      <c r="H37" s="363"/>
      <c r="I37" s="363"/>
      <c r="J37" s="363"/>
      <c r="K37" s="363"/>
      <c r="L37" s="363"/>
      <c r="M37" s="363"/>
      <c r="N37" s="363"/>
    </row>
    <row r="38" spans="1:15" ht="20.25">
      <c r="A38" s="115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</row>
    <row r="39" spans="1:15" ht="20.25">
      <c r="A39" s="115"/>
      <c r="B39" s="363" t="s">
        <v>31</v>
      </c>
      <c r="C39" s="363"/>
      <c r="D39" s="363"/>
      <c r="E39" s="363"/>
      <c r="F39" s="451">
        <v>1</v>
      </c>
      <c r="G39" s="364"/>
      <c r="H39" s="363"/>
      <c r="I39" s="363"/>
      <c r="J39" s="363"/>
      <c r="K39" s="363"/>
      <c r="L39" s="363"/>
      <c r="M39" s="363"/>
      <c r="N39" s="363"/>
    </row>
    <row r="40" spans="1:15" ht="59.25" customHeight="1">
      <c r="A40" s="115"/>
      <c r="B40" s="440" t="s">
        <v>15</v>
      </c>
      <c r="C40" s="440"/>
      <c r="D40" s="363"/>
      <c r="E40" s="363"/>
      <c r="F40" s="363"/>
      <c r="G40" s="363"/>
      <c r="H40" s="363" t="s">
        <v>22</v>
      </c>
      <c r="I40" s="363"/>
      <c r="J40" s="363"/>
      <c r="K40" s="363"/>
      <c r="L40" s="363"/>
      <c r="M40" s="363"/>
      <c r="N40" s="363"/>
    </row>
    <row r="41" spans="1:15" ht="20.25">
      <c r="A41" s="115"/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</row>
    <row r="42" spans="1:15" ht="51" customHeight="1">
      <c r="B42" s="440" t="s">
        <v>16</v>
      </c>
      <c r="C42" s="440"/>
      <c r="D42" s="363"/>
      <c r="E42" s="363"/>
      <c r="F42" s="363"/>
      <c r="G42" s="363"/>
      <c r="H42" s="363" t="s">
        <v>22</v>
      </c>
      <c r="I42" s="363"/>
      <c r="J42" s="363"/>
      <c r="K42" s="363"/>
      <c r="L42" s="1"/>
      <c r="M42" s="1"/>
      <c r="N42" s="1"/>
    </row>
  </sheetData>
  <mergeCells count="23">
    <mergeCell ref="A15:N15"/>
    <mergeCell ref="A1:N1"/>
    <mergeCell ref="A2:N2"/>
    <mergeCell ref="A3:N3"/>
    <mergeCell ref="A4:D4"/>
    <mergeCell ref="A14:N14"/>
    <mergeCell ref="A12:N12"/>
    <mergeCell ref="A20:Q20"/>
    <mergeCell ref="A16:N16"/>
    <mergeCell ref="A17:N17"/>
    <mergeCell ref="A28:N28"/>
    <mergeCell ref="A19:N19"/>
    <mergeCell ref="A18:N18"/>
    <mergeCell ref="B34:F34"/>
    <mergeCell ref="A21:N21"/>
    <mergeCell ref="A22:N22"/>
    <mergeCell ref="A24:N24"/>
    <mergeCell ref="A26:N26"/>
    <mergeCell ref="F29:G29"/>
    <mergeCell ref="H29:I29"/>
    <mergeCell ref="J29:K29"/>
    <mergeCell ref="D29:E29"/>
    <mergeCell ref="L29:M29"/>
  </mergeCells>
  <phoneticPr fontId="14" type="noConversion"/>
  <pageMargins left="0.7" right="0.7" top="0.75" bottom="0.75" header="0.3" footer="0.3"/>
  <pageSetup paperSize="9" scale="46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62"/>
  <sheetViews>
    <sheetView view="pageBreakPreview" topLeftCell="A29" zoomScale="75" zoomScaleNormal="100" workbookViewId="0">
      <selection activeCell="B52" sqref="B52"/>
    </sheetView>
  </sheetViews>
  <sheetFormatPr defaultRowHeight="12.75"/>
  <cols>
    <col min="1" max="1" width="5.42578125" customWidth="1"/>
    <col min="2" max="2" width="49.5703125" customWidth="1"/>
    <col min="3" max="3" width="12.85546875" customWidth="1"/>
    <col min="4" max="4" width="9.7109375" customWidth="1"/>
    <col min="5" max="5" width="10.28515625" customWidth="1"/>
    <col min="6" max="6" width="5" customWidth="1"/>
    <col min="7" max="7" width="7" customWidth="1"/>
    <col min="8" max="8" width="5.140625" customWidth="1"/>
    <col min="9" max="9" width="7" customWidth="1"/>
    <col min="10" max="10" width="4.7109375" customWidth="1"/>
    <col min="11" max="11" width="6.140625" customWidth="1"/>
    <col min="12" max="12" width="4.42578125" customWidth="1"/>
    <col min="13" max="13" width="5.7109375" customWidth="1"/>
    <col min="14" max="14" width="15.7109375" customWidth="1"/>
    <col min="15" max="15" width="16.28515625" customWidth="1"/>
  </cols>
  <sheetData>
    <row r="1" spans="1:15" ht="18.75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1"/>
    </row>
    <row r="2" spans="1:15" ht="18.75">
      <c r="A2" s="606" t="s">
        <v>30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1"/>
    </row>
    <row r="3" spans="1:15" ht="18.75">
      <c r="A3" s="607" t="s">
        <v>145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1"/>
    </row>
    <row r="4" spans="1:15" ht="18.75">
      <c r="A4" s="595"/>
      <c r="B4" s="595"/>
      <c r="C4" s="595"/>
      <c r="D4" s="595"/>
      <c r="E4" s="249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249"/>
      <c r="B5" s="249"/>
      <c r="C5" s="249"/>
      <c r="D5" s="249"/>
      <c r="E5" s="24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75">
      <c r="A6" s="1"/>
      <c r="B6" s="1"/>
      <c r="C6" s="1"/>
      <c r="D6" s="1"/>
      <c r="E6" s="1"/>
      <c r="F6" s="1"/>
      <c r="G6" s="1"/>
      <c r="H6" s="1"/>
      <c r="I6" s="250" t="s">
        <v>1</v>
      </c>
      <c r="J6" s="251"/>
      <c r="K6" s="251"/>
      <c r="L6" s="251"/>
      <c r="M6" s="251"/>
      <c r="N6" s="1"/>
      <c r="O6" s="1"/>
    </row>
    <row r="7" spans="1:15" ht="18.75">
      <c r="A7" s="1"/>
      <c r="B7" s="1"/>
      <c r="C7" s="1"/>
      <c r="D7" s="1"/>
      <c r="E7" s="1"/>
      <c r="F7" s="1"/>
      <c r="G7" s="1"/>
      <c r="H7" s="1"/>
      <c r="I7" s="250" t="s">
        <v>2</v>
      </c>
      <c r="J7" s="251"/>
      <c r="K7" s="251"/>
      <c r="L7" s="251"/>
      <c r="M7" s="251"/>
      <c r="N7" s="1"/>
      <c r="O7" s="1"/>
    </row>
    <row r="8" spans="1:15" ht="18.75">
      <c r="A8" s="1"/>
      <c r="B8" s="1"/>
      <c r="C8" s="1"/>
      <c r="D8" s="1"/>
      <c r="E8" s="1"/>
      <c r="F8" s="1"/>
      <c r="G8" s="1"/>
      <c r="H8" s="1"/>
      <c r="I8" s="250" t="s">
        <v>27</v>
      </c>
      <c r="J8" s="251"/>
      <c r="K8" s="251"/>
      <c r="L8" s="251"/>
      <c r="M8" s="251"/>
      <c r="N8" s="1"/>
      <c r="O8" s="1"/>
    </row>
    <row r="9" spans="1:15" ht="18.75">
      <c r="A9" s="1"/>
      <c r="B9" s="1"/>
      <c r="C9" s="1"/>
      <c r="D9" s="1"/>
      <c r="E9" s="1"/>
      <c r="F9" s="1"/>
      <c r="G9" s="1"/>
      <c r="H9" s="1"/>
      <c r="I9" s="250" t="s">
        <v>158</v>
      </c>
      <c r="J9" s="251"/>
      <c r="K9" s="251"/>
      <c r="L9" s="251"/>
      <c r="M9" s="251"/>
      <c r="N9" s="1"/>
      <c r="O9" s="1"/>
    </row>
    <row r="10" spans="1:15" ht="18.75">
      <c r="A10" s="1"/>
      <c r="B10" s="1"/>
      <c r="C10" s="1"/>
      <c r="D10" s="1"/>
      <c r="E10" s="1"/>
      <c r="F10" s="1"/>
      <c r="G10" s="1"/>
      <c r="H10" s="1"/>
      <c r="I10" s="250" t="s">
        <v>3</v>
      </c>
      <c r="J10" s="251"/>
      <c r="K10" s="251"/>
      <c r="L10" s="251"/>
      <c r="M10" s="251"/>
      <c r="N10" s="1"/>
      <c r="O10" s="1"/>
    </row>
    <row r="11" spans="1:15" ht="18.75">
      <c r="A11" s="1"/>
      <c r="B11" s="1"/>
      <c r="C11" s="1"/>
      <c r="D11" s="1"/>
      <c r="E11" s="1"/>
      <c r="F11" s="1"/>
      <c r="G11" s="1"/>
      <c r="H11" s="1"/>
      <c r="I11" s="252"/>
      <c r="J11" s="252"/>
      <c r="K11" s="252"/>
      <c r="L11" s="252"/>
      <c r="M11" s="1"/>
      <c r="N11" s="1"/>
      <c r="O11" s="1"/>
    </row>
    <row r="12" spans="1:15" ht="20.25">
      <c r="A12" s="608" t="s">
        <v>4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1"/>
    </row>
    <row r="13" spans="1:15" ht="18.75">
      <c r="A13" s="253"/>
      <c r="B13" s="253"/>
      <c r="C13" s="253"/>
      <c r="D13" s="253"/>
      <c r="E13" s="25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8.75">
      <c r="A14" s="602" t="s">
        <v>24</v>
      </c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1"/>
    </row>
    <row r="15" spans="1:15" ht="18.75">
      <c r="A15" s="595" t="s">
        <v>28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1"/>
    </row>
    <row r="16" spans="1:15" ht="18.75">
      <c r="A16" s="602" t="s">
        <v>26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1"/>
    </row>
    <row r="17" spans="1:17" ht="18.75">
      <c r="A17" s="595" t="s">
        <v>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1"/>
    </row>
    <row r="18" spans="1:17" ht="18.75">
      <c r="A18" s="604" t="s">
        <v>21</v>
      </c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1"/>
    </row>
    <row r="19" spans="1:17" ht="18.75">
      <c r="A19" s="595" t="s">
        <v>6</v>
      </c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1"/>
    </row>
    <row r="20" spans="1:17" ht="26.25">
      <c r="A20" s="590" t="s">
        <v>242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</row>
    <row r="21" spans="1:17" ht="18.75">
      <c r="A21" s="595" t="s">
        <v>7</v>
      </c>
      <c r="B21" s="595"/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1"/>
    </row>
    <row r="22" spans="1:17" ht="18.75">
      <c r="A22" s="596" t="s">
        <v>275</v>
      </c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1"/>
    </row>
    <row r="23" spans="1:17" ht="18.75">
      <c r="A23" s="254"/>
      <c r="B23" s="253"/>
      <c r="C23" s="253"/>
      <c r="D23" s="253"/>
      <c r="E23" s="253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ht="18.75">
      <c r="A24" s="596" t="s">
        <v>66</v>
      </c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1"/>
    </row>
    <row r="25" spans="1:17" ht="18.75">
      <c r="A25" s="254"/>
      <c r="B25" s="253"/>
      <c r="C25" s="253"/>
      <c r="D25" s="253"/>
      <c r="E25" s="253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7" ht="18.75">
      <c r="A26" s="596" t="s">
        <v>243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1"/>
    </row>
    <row r="27" spans="1:17" ht="18.75">
      <c r="A27" s="254"/>
      <c r="B27" s="253"/>
      <c r="C27" s="253"/>
      <c r="D27" s="253"/>
      <c r="E27" s="253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40.5" customHeight="1" thickBot="1">
      <c r="A28" s="586" t="s">
        <v>193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1"/>
    </row>
    <row r="29" spans="1:17" ht="32.25" thickBot="1">
      <c r="A29" s="6" t="s">
        <v>8</v>
      </c>
      <c r="B29" s="209" t="s">
        <v>9</v>
      </c>
      <c r="C29" s="10" t="s">
        <v>18</v>
      </c>
      <c r="D29" s="577" t="s">
        <v>19</v>
      </c>
      <c r="E29" s="591"/>
      <c r="F29" s="592" t="s">
        <v>23</v>
      </c>
      <c r="G29" s="576"/>
      <c r="H29" s="592" t="s">
        <v>10</v>
      </c>
      <c r="I29" s="576"/>
      <c r="J29" s="592" t="s">
        <v>11</v>
      </c>
      <c r="K29" s="576"/>
      <c r="L29" s="592" t="s">
        <v>12</v>
      </c>
      <c r="M29" s="593"/>
      <c r="N29" s="9" t="s">
        <v>17</v>
      </c>
      <c r="O29" s="7" t="s">
        <v>13</v>
      </c>
    </row>
    <row r="30" spans="1:17" ht="19.5" thickBot="1">
      <c r="A30" s="385">
        <v>1</v>
      </c>
      <c r="B30" s="381" t="s">
        <v>195</v>
      </c>
      <c r="C30" s="55" t="s">
        <v>25</v>
      </c>
      <c r="D30" s="120">
        <v>96.12</v>
      </c>
      <c r="E30" s="325">
        <f t="shared" ref="E30:E52" si="0">D30*0.9</f>
        <v>86.50800000000001</v>
      </c>
      <c r="F30" s="320"/>
      <c r="G30" s="326"/>
      <c r="H30" s="327"/>
      <c r="I30" s="16">
        <f t="shared" ref="I30:I52" si="1">H30*0.03</f>
        <v>0</v>
      </c>
      <c r="J30" s="33"/>
      <c r="K30" s="16">
        <f t="shared" ref="K30:K52" si="2">J30*0.02</f>
        <v>0</v>
      </c>
      <c r="L30" s="29"/>
      <c r="M30" s="16">
        <f t="shared" ref="M30:M52" si="3">L30*0.02</f>
        <v>0</v>
      </c>
      <c r="N30" s="11">
        <f t="shared" ref="N30:N52" si="4">E30+M30+G30+I30+K30</f>
        <v>86.50800000000001</v>
      </c>
      <c r="O30" s="346"/>
    </row>
    <row r="31" spans="1:17" ht="19.5" thickBot="1">
      <c r="A31" s="498">
        <v>2</v>
      </c>
      <c r="B31" s="382" t="s">
        <v>199</v>
      </c>
      <c r="C31" s="55" t="s">
        <v>25</v>
      </c>
      <c r="D31" s="318">
        <v>94.5</v>
      </c>
      <c r="E31" s="319">
        <f t="shared" si="0"/>
        <v>85.05</v>
      </c>
      <c r="F31" s="320"/>
      <c r="G31" s="326"/>
      <c r="H31" s="29"/>
      <c r="I31" s="16">
        <f t="shared" si="1"/>
        <v>0</v>
      </c>
      <c r="J31" s="29"/>
      <c r="K31" s="16">
        <f t="shared" si="2"/>
        <v>0</v>
      </c>
      <c r="L31" s="29"/>
      <c r="M31" s="16">
        <f t="shared" si="3"/>
        <v>0</v>
      </c>
      <c r="N31" s="259">
        <f t="shared" si="4"/>
        <v>85.05</v>
      </c>
      <c r="O31" s="346"/>
    </row>
    <row r="32" spans="1:17" ht="19.5" thickBot="1">
      <c r="A32" s="498">
        <v>3</v>
      </c>
      <c r="B32" s="383" t="s">
        <v>197</v>
      </c>
      <c r="C32" s="54" t="s">
        <v>25</v>
      </c>
      <c r="D32" s="121">
        <v>93.5</v>
      </c>
      <c r="E32" s="333">
        <f t="shared" si="0"/>
        <v>84.15</v>
      </c>
      <c r="F32" s="320"/>
      <c r="G32" s="326"/>
      <c r="H32" s="322"/>
      <c r="I32" s="16">
        <f t="shared" si="1"/>
        <v>0</v>
      </c>
      <c r="J32" s="29"/>
      <c r="K32" s="16">
        <f t="shared" si="2"/>
        <v>0</v>
      </c>
      <c r="L32" s="322"/>
      <c r="M32" s="16">
        <f t="shared" si="3"/>
        <v>0</v>
      </c>
      <c r="N32" s="13">
        <f t="shared" si="4"/>
        <v>84.15</v>
      </c>
      <c r="O32" s="334" t="s">
        <v>198</v>
      </c>
    </row>
    <row r="33" spans="1:15" ht="19.5" thickBot="1">
      <c r="A33" s="324">
        <v>4</v>
      </c>
      <c r="B33" s="382" t="s">
        <v>194</v>
      </c>
      <c r="C33" s="54" t="s">
        <v>25</v>
      </c>
      <c r="D33" s="318">
        <v>93.12</v>
      </c>
      <c r="E33" s="319">
        <f t="shared" si="0"/>
        <v>83.808000000000007</v>
      </c>
      <c r="F33" s="320"/>
      <c r="G33" s="321"/>
      <c r="H33" s="322"/>
      <c r="I33" s="283">
        <f t="shared" si="1"/>
        <v>0</v>
      </c>
      <c r="J33" s="29"/>
      <c r="K33" s="16">
        <f t="shared" si="2"/>
        <v>0</v>
      </c>
      <c r="L33" s="322"/>
      <c r="M33" s="258">
        <f t="shared" si="3"/>
        <v>0</v>
      </c>
      <c r="N33" s="323">
        <f t="shared" si="4"/>
        <v>83.808000000000007</v>
      </c>
      <c r="O33" s="346"/>
    </row>
    <row r="34" spans="1:15" ht="19.5" thickBot="1">
      <c r="A34" s="324">
        <v>5</v>
      </c>
      <c r="B34" s="384" t="s">
        <v>196</v>
      </c>
      <c r="C34" s="55" t="s">
        <v>25</v>
      </c>
      <c r="D34" s="329">
        <v>93</v>
      </c>
      <c r="E34" s="319">
        <f t="shared" si="0"/>
        <v>83.7</v>
      </c>
      <c r="F34" s="330"/>
      <c r="G34" s="326"/>
      <c r="H34" s="331"/>
      <c r="I34" s="283">
        <f t="shared" si="1"/>
        <v>0</v>
      </c>
      <c r="J34" s="331"/>
      <c r="K34" s="283">
        <f t="shared" si="2"/>
        <v>0</v>
      </c>
      <c r="L34" s="331"/>
      <c r="M34" s="16">
        <f t="shared" si="3"/>
        <v>0</v>
      </c>
      <c r="N34" s="259">
        <f t="shared" si="4"/>
        <v>83.7</v>
      </c>
      <c r="O34" s="332"/>
    </row>
    <row r="35" spans="1:15" ht="19.5" thickBot="1">
      <c r="A35" s="324">
        <v>6</v>
      </c>
      <c r="B35" s="522" t="s">
        <v>270</v>
      </c>
      <c r="C35" s="54" t="s">
        <v>25</v>
      </c>
      <c r="D35" s="340">
        <v>87.5</v>
      </c>
      <c r="E35" s="333">
        <f t="shared" si="0"/>
        <v>78.75</v>
      </c>
      <c r="F35" s="27"/>
      <c r="G35" s="326"/>
      <c r="H35" s="29"/>
      <c r="I35" s="24">
        <f t="shared" si="1"/>
        <v>0</v>
      </c>
      <c r="J35" s="27"/>
      <c r="K35" s="16">
        <f t="shared" si="2"/>
        <v>0</v>
      </c>
      <c r="L35" s="27"/>
      <c r="M35" s="24">
        <f t="shared" si="3"/>
        <v>0</v>
      </c>
      <c r="N35" s="259">
        <f t="shared" si="4"/>
        <v>78.75</v>
      </c>
      <c r="O35" s="521"/>
    </row>
    <row r="36" spans="1:15" ht="19.5" thickBot="1">
      <c r="A36" s="324">
        <v>7</v>
      </c>
      <c r="B36" s="520" t="s">
        <v>269</v>
      </c>
      <c r="C36" s="55" t="s">
        <v>25</v>
      </c>
      <c r="D36" s="318">
        <v>82.37</v>
      </c>
      <c r="E36" s="319">
        <f t="shared" si="0"/>
        <v>74.13300000000001</v>
      </c>
      <c r="F36" s="320"/>
      <c r="G36" s="326"/>
      <c r="H36" s="29"/>
      <c r="I36" s="16">
        <f t="shared" si="1"/>
        <v>0</v>
      </c>
      <c r="J36" s="29"/>
      <c r="K36" s="16">
        <f t="shared" si="2"/>
        <v>0</v>
      </c>
      <c r="L36" s="29"/>
      <c r="M36" s="16">
        <f t="shared" si="3"/>
        <v>0</v>
      </c>
      <c r="N36" s="259">
        <f t="shared" si="4"/>
        <v>74.13300000000001</v>
      </c>
      <c r="O36" s="332"/>
    </row>
    <row r="37" spans="1:15" ht="19.5" thickBot="1">
      <c r="A37" s="328">
        <v>8</v>
      </c>
      <c r="B37" s="520" t="s">
        <v>224</v>
      </c>
      <c r="C37" s="54" t="s">
        <v>25</v>
      </c>
      <c r="D37" s="337">
        <v>79.75</v>
      </c>
      <c r="E37" s="319">
        <f t="shared" si="0"/>
        <v>71.775000000000006</v>
      </c>
      <c r="F37" s="338"/>
      <c r="G37" s="207"/>
      <c r="H37" s="223"/>
      <c r="I37" s="24">
        <f t="shared" si="1"/>
        <v>0</v>
      </c>
      <c r="J37" s="339"/>
      <c r="K37" s="16">
        <f t="shared" si="2"/>
        <v>0</v>
      </c>
      <c r="L37" s="299"/>
      <c r="M37" s="16">
        <f t="shared" si="3"/>
        <v>0</v>
      </c>
      <c r="N37" s="259">
        <f t="shared" si="4"/>
        <v>71.775000000000006</v>
      </c>
      <c r="O37" s="346"/>
    </row>
    <row r="38" spans="1:15" ht="38.25" thickBot="1">
      <c r="A38" s="328">
        <v>9</v>
      </c>
      <c r="B38" s="527" t="s">
        <v>268</v>
      </c>
      <c r="C38" s="528" t="s">
        <v>38</v>
      </c>
      <c r="D38" s="529">
        <v>76.5</v>
      </c>
      <c r="E38" s="530">
        <f t="shared" si="0"/>
        <v>68.850000000000009</v>
      </c>
      <c r="F38" s="374"/>
      <c r="G38" s="531"/>
      <c r="H38" s="397"/>
      <c r="I38" s="24">
        <f t="shared" si="1"/>
        <v>0</v>
      </c>
      <c r="J38" s="374"/>
      <c r="K38" s="24">
        <f t="shared" si="2"/>
        <v>0</v>
      </c>
      <c r="L38" s="374"/>
      <c r="M38" s="24">
        <f t="shared" si="3"/>
        <v>0</v>
      </c>
      <c r="N38" s="259">
        <f t="shared" si="4"/>
        <v>68.850000000000009</v>
      </c>
      <c r="O38" s="37"/>
    </row>
    <row r="39" spans="1:15" ht="19.5" thickBot="1">
      <c r="A39" s="328">
        <v>10</v>
      </c>
      <c r="B39" s="522" t="s">
        <v>200</v>
      </c>
      <c r="C39" s="166" t="s">
        <v>38</v>
      </c>
      <c r="D39" s="340">
        <v>75.13</v>
      </c>
      <c r="E39" s="333">
        <f t="shared" si="0"/>
        <v>67.617000000000004</v>
      </c>
      <c r="F39" s="27"/>
      <c r="G39" s="326"/>
      <c r="H39" s="29"/>
      <c r="I39" s="24">
        <f t="shared" si="1"/>
        <v>0</v>
      </c>
      <c r="J39" s="27"/>
      <c r="K39" s="24">
        <f t="shared" si="2"/>
        <v>0</v>
      </c>
      <c r="L39" s="27"/>
      <c r="M39" s="24">
        <f t="shared" si="3"/>
        <v>0</v>
      </c>
      <c r="N39" s="259">
        <f t="shared" si="4"/>
        <v>67.617000000000004</v>
      </c>
      <c r="O39" s="346"/>
    </row>
    <row r="40" spans="1:15" ht="19.5" thickBot="1">
      <c r="A40" s="328">
        <v>11</v>
      </c>
      <c r="B40" s="524" t="s">
        <v>206</v>
      </c>
      <c r="C40" s="172" t="s">
        <v>38</v>
      </c>
      <c r="D40" s="329">
        <v>74.37</v>
      </c>
      <c r="E40" s="319">
        <f t="shared" si="0"/>
        <v>66.933000000000007</v>
      </c>
      <c r="F40" s="331"/>
      <c r="G40" s="326"/>
      <c r="H40" s="29"/>
      <c r="I40" s="16">
        <f t="shared" si="1"/>
        <v>0</v>
      </c>
      <c r="J40" s="331"/>
      <c r="K40" s="16">
        <f t="shared" si="2"/>
        <v>0</v>
      </c>
      <c r="L40" s="331"/>
      <c r="M40" s="16">
        <f t="shared" si="3"/>
        <v>0</v>
      </c>
      <c r="N40" s="259">
        <f t="shared" si="4"/>
        <v>66.933000000000007</v>
      </c>
      <c r="O40" s="332"/>
    </row>
    <row r="41" spans="1:15" ht="19.5" thickBot="1">
      <c r="A41" s="328">
        <v>12</v>
      </c>
      <c r="B41" s="525" t="s">
        <v>205</v>
      </c>
      <c r="C41" s="69" t="s">
        <v>25</v>
      </c>
      <c r="D41" s="340">
        <v>72.87</v>
      </c>
      <c r="E41" s="319">
        <f t="shared" si="0"/>
        <v>65.583000000000013</v>
      </c>
      <c r="F41" s="33"/>
      <c r="G41" s="321"/>
      <c r="H41" s="33"/>
      <c r="I41" s="24">
        <f t="shared" si="1"/>
        <v>0</v>
      </c>
      <c r="J41" s="32"/>
      <c r="K41" s="343">
        <f t="shared" si="2"/>
        <v>0</v>
      </c>
      <c r="L41" s="331"/>
      <c r="M41" s="16">
        <f t="shared" si="3"/>
        <v>0</v>
      </c>
      <c r="N41" s="259">
        <f t="shared" si="4"/>
        <v>65.583000000000013</v>
      </c>
      <c r="O41" s="332"/>
    </row>
    <row r="42" spans="1:15" ht="19.5" thickBot="1">
      <c r="A42" s="328">
        <v>13</v>
      </c>
      <c r="B42" s="520" t="s">
        <v>204</v>
      </c>
      <c r="C42" s="342" t="s">
        <v>25</v>
      </c>
      <c r="D42" s="340">
        <v>70.87</v>
      </c>
      <c r="E42" s="333">
        <f t="shared" si="0"/>
        <v>63.783000000000008</v>
      </c>
      <c r="F42" s="33"/>
      <c r="G42" s="321"/>
      <c r="H42" s="33"/>
      <c r="I42" s="24">
        <f t="shared" si="1"/>
        <v>0</v>
      </c>
      <c r="J42" s="32"/>
      <c r="K42" s="24">
        <f t="shared" si="2"/>
        <v>0</v>
      </c>
      <c r="L42" s="32"/>
      <c r="M42" s="24">
        <f t="shared" si="3"/>
        <v>0</v>
      </c>
      <c r="N42" s="259">
        <f t="shared" si="4"/>
        <v>63.783000000000008</v>
      </c>
      <c r="O42" s="332"/>
    </row>
    <row r="43" spans="1:15" ht="19.5" thickBot="1">
      <c r="A43" s="328">
        <v>14</v>
      </c>
      <c r="B43" s="523" t="s">
        <v>209</v>
      </c>
      <c r="C43" s="166" t="s">
        <v>38</v>
      </c>
      <c r="D43" s="340">
        <v>69.37</v>
      </c>
      <c r="E43" s="333">
        <f t="shared" si="0"/>
        <v>62.433000000000007</v>
      </c>
      <c r="F43" s="27"/>
      <c r="G43" s="326"/>
      <c r="H43" s="29"/>
      <c r="I43" s="24">
        <f t="shared" si="1"/>
        <v>0</v>
      </c>
      <c r="J43" s="27"/>
      <c r="K43" s="24">
        <f t="shared" si="2"/>
        <v>0</v>
      </c>
      <c r="L43" s="27"/>
      <c r="M43" s="24">
        <f t="shared" si="3"/>
        <v>0</v>
      </c>
      <c r="N43" s="259">
        <f t="shared" si="4"/>
        <v>62.433000000000007</v>
      </c>
      <c r="O43" s="332"/>
    </row>
    <row r="44" spans="1:15" ht="19.5" thickBot="1">
      <c r="A44" s="328">
        <v>15</v>
      </c>
      <c r="B44" s="522" t="s">
        <v>202</v>
      </c>
      <c r="C44" s="162" t="s">
        <v>38</v>
      </c>
      <c r="D44" s="340">
        <v>69</v>
      </c>
      <c r="E44" s="333">
        <f t="shared" si="0"/>
        <v>62.1</v>
      </c>
      <c r="F44" s="27"/>
      <c r="G44" s="326"/>
      <c r="H44" s="29"/>
      <c r="I44" s="24">
        <f t="shared" si="1"/>
        <v>0</v>
      </c>
      <c r="J44" s="27"/>
      <c r="K44" s="24">
        <f t="shared" si="2"/>
        <v>0</v>
      </c>
      <c r="L44" s="27"/>
      <c r="M44" s="24">
        <f t="shared" si="3"/>
        <v>0</v>
      </c>
      <c r="N44" s="259">
        <f t="shared" si="4"/>
        <v>62.1</v>
      </c>
      <c r="O44" s="332"/>
    </row>
    <row r="45" spans="1:15" ht="19.5" thickBot="1">
      <c r="A45" s="328">
        <v>16</v>
      </c>
      <c r="B45" s="520" t="s">
        <v>222</v>
      </c>
      <c r="C45" s="54" t="s">
        <v>25</v>
      </c>
      <c r="D45" s="318">
        <v>68.87</v>
      </c>
      <c r="E45" s="319">
        <f t="shared" si="0"/>
        <v>61.983000000000004</v>
      </c>
      <c r="F45" s="320"/>
      <c r="G45" s="326"/>
      <c r="H45" s="29"/>
      <c r="I45" s="16">
        <f t="shared" si="1"/>
        <v>0</v>
      </c>
      <c r="J45" s="29"/>
      <c r="K45" s="16">
        <f t="shared" si="2"/>
        <v>0</v>
      </c>
      <c r="L45" s="29"/>
      <c r="M45" s="16">
        <f t="shared" si="3"/>
        <v>0</v>
      </c>
      <c r="N45" s="269">
        <f t="shared" si="4"/>
        <v>61.983000000000004</v>
      </c>
      <c r="O45" s="332"/>
    </row>
    <row r="46" spans="1:15" ht="19.5" thickBot="1">
      <c r="A46" s="328">
        <v>17</v>
      </c>
      <c r="B46" s="526" t="s">
        <v>223</v>
      </c>
      <c r="C46" s="54" t="s">
        <v>25</v>
      </c>
      <c r="D46" s="42">
        <v>66.62</v>
      </c>
      <c r="E46" s="335">
        <f t="shared" si="0"/>
        <v>59.958000000000006</v>
      </c>
      <c r="F46" s="336"/>
      <c r="G46" s="326"/>
      <c r="H46" s="29"/>
      <c r="I46" s="16">
        <f t="shared" si="1"/>
        <v>0</v>
      </c>
      <c r="J46" s="29"/>
      <c r="K46" s="16">
        <f t="shared" si="2"/>
        <v>0</v>
      </c>
      <c r="L46" s="29"/>
      <c r="M46" s="258">
        <f t="shared" si="3"/>
        <v>0</v>
      </c>
      <c r="N46" s="323">
        <f t="shared" si="4"/>
        <v>59.958000000000006</v>
      </c>
      <c r="O46" s="332"/>
    </row>
    <row r="47" spans="1:15" ht="19.5" thickBot="1">
      <c r="A47" s="328">
        <v>18</v>
      </c>
      <c r="B47" s="520" t="s">
        <v>201</v>
      </c>
      <c r="C47" s="54" t="s">
        <v>25</v>
      </c>
      <c r="D47" s="120">
        <v>64.5</v>
      </c>
      <c r="E47" s="319">
        <f t="shared" si="0"/>
        <v>58.050000000000004</v>
      </c>
      <c r="F47" s="20"/>
      <c r="G47" s="16"/>
      <c r="H47" s="223"/>
      <c r="I47" s="24">
        <f t="shared" si="1"/>
        <v>0</v>
      </c>
      <c r="J47" s="339"/>
      <c r="K47" s="16">
        <f t="shared" si="2"/>
        <v>0</v>
      </c>
      <c r="L47" s="341"/>
      <c r="M47" s="16">
        <f t="shared" si="3"/>
        <v>0</v>
      </c>
      <c r="N47" s="259">
        <f t="shared" si="4"/>
        <v>58.050000000000004</v>
      </c>
      <c r="O47" s="332"/>
    </row>
    <row r="48" spans="1:15" ht="19.5" thickBot="1">
      <c r="A48" s="328">
        <v>19</v>
      </c>
      <c r="B48" s="522" t="s">
        <v>207</v>
      </c>
      <c r="C48" s="344" t="s">
        <v>38</v>
      </c>
      <c r="D48" s="329">
        <v>60</v>
      </c>
      <c r="E48" s="333">
        <f t="shared" si="0"/>
        <v>54</v>
      </c>
      <c r="F48" s="32"/>
      <c r="G48" s="321"/>
      <c r="H48" s="33"/>
      <c r="I48" s="16">
        <f t="shared" si="1"/>
        <v>0</v>
      </c>
      <c r="J48" s="32"/>
      <c r="K48" s="16">
        <f t="shared" si="2"/>
        <v>0</v>
      </c>
      <c r="L48" s="27"/>
      <c r="M48" s="16">
        <f t="shared" si="3"/>
        <v>0</v>
      </c>
      <c r="N48" s="269">
        <f t="shared" si="4"/>
        <v>54</v>
      </c>
      <c r="O48" s="332"/>
    </row>
    <row r="49" spans="1:15" ht="19.5" thickBot="1">
      <c r="A49" s="328">
        <v>20</v>
      </c>
      <c r="B49" s="522" t="s">
        <v>225</v>
      </c>
      <c r="C49" s="166" t="s">
        <v>38</v>
      </c>
      <c r="D49" s="340">
        <v>60</v>
      </c>
      <c r="E49" s="333">
        <f t="shared" si="0"/>
        <v>54</v>
      </c>
      <c r="F49" s="27"/>
      <c r="G49" s="326"/>
      <c r="H49" s="322"/>
      <c r="I49" s="24">
        <f t="shared" si="1"/>
        <v>0</v>
      </c>
      <c r="J49" s="27"/>
      <c r="K49" s="24">
        <f t="shared" si="2"/>
        <v>0</v>
      </c>
      <c r="L49" s="27"/>
      <c r="M49" s="24">
        <f t="shared" si="3"/>
        <v>0</v>
      </c>
      <c r="N49" s="259">
        <f t="shared" si="4"/>
        <v>54</v>
      </c>
      <c r="O49" s="332"/>
    </row>
    <row r="50" spans="1:15" ht="19.5" thickBot="1">
      <c r="A50" s="328">
        <v>21</v>
      </c>
      <c r="B50" s="522" t="s">
        <v>203</v>
      </c>
      <c r="C50" s="166" t="s">
        <v>38</v>
      </c>
      <c r="D50" s="340">
        <v>60</v>
      </c>
      <c r="E50" s="333">
        <f t="shared" si="0"/>
        <v>54</v>
      </c>
      <c r="F50" s="27"/>
      <c r="G50" s="326"/>
      <c r="H50" s="29"/>
      <c r="I50" s="24">
        <f t="shared" si="1"/>
        <v>0</v>
      </c>
      <c r="J50" s="27"/>
      <c r="K50" s="24">
        <f t="shared" si="2"/>
        <v>0</v>
      </c>
      <c r="L50" s="27"/>
      <c r="M50" s="24">
        <f t="shared" si="3"/>
        <v>0</v>
      </c>
      <c r="N50" s="259">
        <f t="shared" si="4"/>
        <v>54</v>
      </c>
      <c r="O50" s="332"/>
    </row>
    <row r="51" spans="1:15" ht="19.5" thickBot="1">
      <c r="A51" s="328">
        <v>22</v>
      </c>
      <c r="B51" s="524" t="s">
        <v>210</v>
      </c>
      <c r="C51" s="172" t="s">
        <v>38</v>
      </c>
      <c r="D51" s="329">
        <v>60</v>
      </c>
      <c r="E51" s="333">
        <f t="shared" si="0"/>
        <v>54</v>
      </c>
      <c r="F51" s="32"/>
      <c r="G51" s="326"/>
      <c r="H51" s="33"/>
      <c r="I51" s="24">
        <f t="shared" si="1"/>
        <v>0</v>
      </c>
      <c r="J51" s="32"/>
      <c r="K51" s="16">
        <f t="shared" si="2"/>
        <v>0</v>
      </c>
      <c r="L51" s="32"/>
      <c r="M51" s="24">
        <f t="shared" si="3"/>
        <v>0</v>
      </c>
      <c r="N51" s="269">
        <f t="shared" si="4"/>
        <v>54</v>
      </c>
      <c r="O51" s="332"/>
    </row>
    <row r="52" spans="1:15" ht="19.5" thickBot="1">
      <c r="A52" s="328">
        <v>23</v>
      </c>
      <c r="B52" s="524" t="s">
        <v>208</v>
      </c>
      <c r="C52" s="166" t="s">
        <v>38</v>
      </c>
      <c r="D52" s="377">
        <v>60</v>
      </c>
      <c r="E52" s="345">
        <f t="shared" si="0"/>
        <v>54</v>
      </c>
      <c r="F52" s="378"/>
      <c r="G52" s="379"/>
      <c r="H52" s="378"/>
      <c r="I52" s="303">
        <f t="shared" si="1"/>
        <v>0</v>
      </c>
      <c r="J52" s="378"/>
      <c r="K52" s="303">
        <f t="shared" si="2"/>
        <v>0</v>
      </c>
      <c r="L52" s="380"/>
      <c r="M52" s="303">
        <f t="shared" si="3"/>
        <v>0</v>
      </c>
      <c r="N52" s="269">
        <f t="shared" si="4"/>
        <v>54</v>
      </c>
      <c r="O52" s="332"/>
    </row>
    <row r="53" spans="1:15" ht="39.75" customHeight="1">
      <c r="A53" s="347"/>
      <c r="B53" s="446" t="s">
        <v>131</v>
      </c>
      <c r="C53" s="447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5" ht="20.25">
      <c r="B54" s="448" t="s">
        <v>14</v>
      </c>
      <c r="C54" s="363"/>
      <c r="D54" s="363"/>
      <c r="E54" s="363"/>
      <c r="F54" s="363"/>
      <c r="G54" s="363"/>
      <c r="H54" s="363"/>
      <c r="I54" s="363"/>
      <c r="J54" s="363"/>
      <c r="K54" s="363"/>
      <c r="L54" s="363"/>
    </row>
    <row r="55" spans="1:15" ht="20.25">
      <c r="B55" s="363" t="s">
        <v>20</v>
      </c>
      <c r="C55" s="363"/>
      <c r="D55" s="363"/>
      <c r="E55" s="363"/>
      <c r="F55" s="363"/>
      <c r="G55" s="363"/>
      <c r="H55" s="363"/>
      <c r="I55" s="363"/>
      <c r="J55" s="363"/>
      <c r="K55" s="363"/>
      <c r="L55" s="363"/>
    </row>
    <row r="56" spans="1:15" ht="20.25">
      <c r="B56" s="363" t="s">
        <v>29</v>
      </c>
      <c r="C56" s="449">
        <v>0.4</v>
      </c>
      <c r="D56" s="364"/>
      <c r="E56" s="363"/>
      <c r="F56" s="363"/>
      <c r="G56" s="363"/>
      <c r="H56" s="363"/>
      <c r="I56" s="363"/>
      <c r="J56" s="363"/>
      <c r="K56" s="363"/>
      <c r="L56" s="363"/>
    </row>
    <row r="57" spans="1:15" ht="20.25"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</row>
    <row r="58" spans="1:15" ht="20.25">
      <c r="B58" s="363" t="s">
        <v>31</v>
      </c>
      <c r="C58" s="363"/>
      <c r="D58" s="363"/>
      <c r="E58" s="363"/>
      <c r="F58" s="364">
        <v>5</v>
      </c>
      <c r="G58" s="364"/>
      <c r="H58" s="363"/>
      <c r="I58" s="363"/>
      <c r="J58" s="363"/>
      <c r="K58" s="363"/>
      <c r="L58" s="363"/>
    </row>
    <row r="59" spans="1:15" ht="72.75" customHeight="1">
      <c r="B59" s="440" t="s">
        <v>15</v>
      </c>
      <c r="C59" s="440"/>
      <c r="D59" s="363"/>
      <c r="E59" s="363"/>
      <c r="F59" s="363"/>
      <c r="G59" s="363"/>
      <c r="H59" s="363" t="s">
        <v>22</v>
      </c>
      <c r="I59" s="363"/>
      <c r="J59" s="363"/>
      <c r="K59" s="363"/>
      <c r="L59" s="363"/>
      <c r="M59" s="348"/>
    </row>
    <row r="60" spans="1:15" ht="20.25"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48"/>
    </row>
    <row r="61" spans="1:15" ht="20.25">
      <c r="B61" s="440" t="s">
        <v>16</v>
      </c>
      <c r="C61" s="440"/>
      <c r="D61" s="363"/>
      <c r="E61" s="363"/>
      <c r="F61" s="363"/>
      <c r="G61" s="363"/>
      <c r="H61" s="363" t="s">
        <v>22</v>
      </c>
      <c r="I61" s="363"/>
      <c r="J61" s="363"/>
      <c r="K61" s="363"/>
      <c r="L61" s="363"/>
      <c r="M61" s="348"/>
    </row>
    <row r="62" spans="1:15" ht="2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</row>
  </sheetData>
  <mergeCells count="22">
    <mergeCell ref="A14:N14"/>
    <mergeCell ref="A15:N15"/>
    <mergeCell ref="A1:N1"/>
    <mergeCell ref="A2:N2"/>
    <mergeCell ref="A3:N3"/>
    <mergeCell ref="A4:D4"/>
    <mergeCell ref="A12:N12"/>
    <mergeCell ref="A26:N26"/>
    <mergeCell ref="A16:N16"/>
    <mergeCell ref="A17:N17"/>
    <mergeCell ref="A18:N18"/>
    <mergeCell ref="A19:N19"/>
    <mergeCell ref="A21:N21"/>
    <mergeCell ref="A22:N22"/>
    <mergeCell ref="A24:N24"/>
    <mergeCell ref="A20:Q20"/>
    <mergeCell ref="A28:N28"/>
    <mergeCell ref="L29:M29"/>
    <mergeCell ref="D29:E29"/>
    <mergeCell ref="F29:G29"/>
    <mergeCell ref="H29:I29"/>
    <mergeCell ref="J29:K29"/>
  </mergeCells>
  <phoneticPr fontId="14" type="noConversion"/>
  <pageMargins left="0.7" right="0.7" top="0.75" bottom="0.75" header="0.3" footer="0.3"/>
  <pageSetup paperSize="9" scale="48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3"/>
  <sheetViews>
    <sheetView view="pageBreakPreview" topLeftCell="A16" zoomScale="75" zoomScaleNormal="100" workbookViewId="0">
      <selection activeCell="B38" sqref="B38"/>
    </sheetView>
  </sheetViews>
  <sheetFormatPr defaultRowHeight="12.75"/>
  <cols>
    <col min="1" max="1" width="3.5703125" customWidth="1"/>
    <col min="2" max="2" width="46.28515625" customWidth="1"/>
    <col min="3" max="3" width="12.85546875" customWidth="1"/>
    <col min="4" max="4" width="9.7109375" customWidth="1"/>
    <col min="5" max="5" width="10.28515625" customWidth="1"/>
    <col min="6" max="6" width="5" customWidth="1"/>
    <col min="7" max="7" width="7" customWidth="1"/>
    <col min="8" max="8" width="5.140625" customWidth="1"/>
    <col min="9" max="9" width="7" customWidth="1"/>
    <col min="10" max="10" width="4.7109375" customWidth="1"/>
    <col min="11" max="11" width="6.140625" customWidth="1"/>
    <col min="12" max="12" width="4.42578125" customWidth="1"/>
    <col min="13" max="13" width="5.7109375" customWidth="1"/>
    <col min="14" max="14" width="15.7109375" customWidth="1"/>
    <col min="15" max="15" width="12.7109375" customWidth="1"/>
  </cols>
  <sheetData>
    <row r="1" spans="1:15" ht="18.75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1"/>
    </row>
    <row r="2" spans="1:15" ht="18.75">
      <c r="A2" s="606" t="s">
        <v>30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1"/>
    </row>
    <row r="3" spans="1:15" ht="18.75">
      <c r="A3" s="607" t="s">
        <v>145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1"/>
    </row>
    <row r="4" spans="1:15" ht="18.75">
      <c r="A4" s="595"/>
      <c r="B4" s="595"/>
      <c r="C4" s="595"/>
      <c r="D4" s="595"/>
      <c r="E4" s="249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249"/>
      <c r="B5" s="249"/>
      <c r="C5" s="249"/>
      <c r="D5" s="249"/>
      <c r="E5" s="24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75">
      <c r="A6" s="1"/>
      <c r="B6" s="1"/>
      <c r="C6" s="1"/>
      <c r="D6" s="1"/>
      <c r="E6" s="1"/>
      <c r="F6" s="1"/>
      <c r="G6" s="1"/>
      <c r="H6" s="1"/>
      <c r="I6" s="250" t="s">
        <v>1</v>
      </c>
      <c r="J6" s="251"/>
      <c r="K6" s="251"/>
      <c r="L6" s="251"/>
      <c r="M6" s="251"/>
      <c r="N6" s="1"/>
      <c r="O6" s="1"/>
    </row>
    <row r="7" spans="1:15" ht="18.75">
      <c r="A7" s="1"/>
      <c r="B7" s="1"/>
      <c r="C7" s="1"/>
      <c r="D7" s="1"/>
      <c r="E7" s="1"/>
      <c r="F7" s="1"/>
      <c r="G7" s="1"/>
      <c r="H7" s="1"/>
      <c r="I7" s="250" t="s">
        <v>2</v>
      </c>
      <c r="J7" s="251"/>
      <c r="K7" s="251"/>
      <c r="L7" s="251"/>
      <c r="M7" s="251"/>
      <c r="N7" s="1"/>
      <c r="O7" s="1"/>
    </row>
    <row r="8" spans="1:15" ht="18.75">
      <c r="A8" s="1"/>
      <c r="B8" s="1"/>
      <c r="C8" s="1"/>
      <c r="D8" s="1"/>
      <c r="E8" s="1"/>
      <c r="F8" s="1"/>
      <c r="G8" s="1"/>
      <c r="H8" s="1"/>
      <c r="I8" s="250" t="s">
        <v>27</v>
      </c>
      <c r="J8" s="251"/>
      <c r="K8" s="251"/>
      <c r="L8" s="251"/>
      <c r="M8" s="251"/>
      <c r="N8" s="1"/>
      <c r="O8" s="1"/>
    </row>
    <row r="9" spans="1:15" ht="18.75">
      <c r="A9" s="1"/>
      <c r="B9" s="1"/>
      <c r="C9" s="1"/>
      <c r="D9" s="1"/>
      <c r="E9" s="1"/>
      <c r="F9" s="1"/>
      <c r="G9" s="1"/>
      <c r="H9" s="1"/>
      <c r="I9" s="250" t="s">
        <v>158</v>
      </c>
      <c r="J9" s="251"/>
      <c r="K9" s="251"/>
      <c r="L9" s="251"/>
      <c r="M9" s="251"/>
      <c r="N9" s="1"/>
      <c r="O9" s="1"/>
    </row>
    <row r="10" spans="1:15" ht="18.75">
      <c r="A10" s="1"/>
      <c r="B10" s="1"/>
      <c r="C10" s="1"/>
      <c r="D10" s="1"/>
      <c r="E10" s="1"/>
      <c r="F10" s="1"/>
      <c r="G10" s="1"/>
      <c r="H10" s="1"/>
      <c r="I10" s="250" t="s">
        <v>3</v>
      </c>
      <c r="J10" s="251"/>
      <c r="K10" s="251"/>
      <c r="L10" s="251"/>
      <c r="M10" s="251"/>
      <c r="N10" s="1"/>
      <c r="O10" s="1"/>
    </row>
    <row r="11" spans="1:15" ht="18.75">
      <c r="A11" s="1"/>
      <c r="B11" s="1"/>
      <c r="C11" s="1"/>
      <c r="D11" s="1"/>
      <c r="E11" s="1"/>
      <c r="F11" s="1"/>
      <c r="G11" s="1"/>
      <c r="H11" s="1"/>
      <c r="I11" s="252"/>
      <c r="J11" s="252"/>
      <c r="K11" s="252"/>
      <c r="L11" s="252"/>
      <c r="M11" s="1"/>
      <c r="N11" s="1"/>
      <c r="O11" s="1"/>
    </row>
    <row r="12" spans="1:15" ht="20.25">
      <c r="A12" s="608" t="s">
        <v>4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1"/>
    </row>
    <row r="13" spans="1:15" ht="18.75">
      <c r="A13" s="253"/>
      <c r="B13" s="253"/>
      <c r="C13" s="253"/>
      <c r="D13" s="253"/>
      <c r="E13" s="25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8.75">
      <c r="A14" s="602" t="s">
        <v>24</v>
      </c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1"/>
    </row>
    <row r="15" spans="1:15" ht="18.75">
      <c r="A15" s="595" t="s">
        <v>28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1"/>
    </row>
    <row r="16" spans="1:15" ht="26.25">
      <c r="A16" s="566" t="s">
        <v>95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</row>
    <row r="17" spans="1:17" ht="18.75">
      <c r="A17" s="595" t="s">
        <v>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1"/>
    </row>
    <row r="18" spans="1:17" ht="26.25">
      <c r="A18" s="590" t="s">
        <v>242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</row>
    <row r="19" spans="1:17" ht="18.75">
      <c r="A19" s="595" t="s">
        <v>7</v>
      </c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1"/>
    </row>
    <row r="20" spans="1:17" ht="18.75">
      <c r="A20" s="596" t="s">
        <v>274</v>
      </c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1"/>
    </row>
    <row r="21" spans="1:17" ht="18.75">
      <c r="A21" s="254"/>
      <c r="B21" s="253"/>
      <c r="C21" s="253"/>
      <c r="D21" s="253"/>
      <c r="E21" s="253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7" ht="18.75">
      <c r="A22" s="596" t="s">
        <v>66</v>
      </c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1"/>
    </row>
    <row r="23" spans="1:17" ht="18.75">
      <c r="A23" s="254"/>
      <c r="B23" s="253"/>
      <c r="C23" s="253"/>
      <c r="D23" s="253"/>
      <c r="E23" s="253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ht="18.75">
      <c r="A24" s="596" t="s">
        <v>243</v>
      </c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1"/>
    </row>
    <row r="25" spans="1:17" ht="18.75">
      <c r="A25" s="254"/>
      <c r="B25" s="253"/>
      <c r="C25" s="253"/>
      <c r="D25" s="253"/>
      <c r="E25" s="253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7" ht="39" customHeight="1" thickBot="1">
      <c r="A26" s="586" t="s">
        <v>191</v>
      </c>
      <c r="B26" s="586"/>
      <c r="C26" s="586"/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1"/>
    </row>
    <row r="27" spans="1:17" ht="48" thickBot="1">
      <c r="A27" s="6" t="s">
        <v>8</v>
      </c>
      <c r="B27" s="209" t="s">
        <v>9</v>
      </c>
      <c r="C27" s="10" t="s">
        <v>18</v>
      </c>
      <c r="D27" s="577" t="s">
        <v>19</v>
      </c>
      <c r="E27" s="591"/>
      <c r="F27" s="592" t="s">
        <v>23</v>
      </c>
      <c r="G27" s="565"/>
      <c r="H27" s="565" t="s">
        <v>10</v>
      </c>
      <c r="I27" s="565"/>
      <c r="J27" s="565" t="s">
        <v>11</v>
      </c>
      <c r="K27" s="565"/>
      <c r="L27" s="565" t="s">
        <v>12</v>
      </c>
      <c r="M27" s="593"/>
      <c r="N27" s="9" t="s">
        <v>17</v>
      </c>
      <c r="O27" s="297" t="s">
        <v>13</v>
      </c>
    </row>
    <row r="28" spans="1:17" ht="21" thickBot="1">
      <c r="A28" s="298" t="s">
        <v>36</v>
      </c>
      <c r="B28" s="515" t="s">
        <v>186</v>
      </c>
      <c r="C28" s="299" t="s">
        <v>38</v>
      </c>
      <c r="D28" s="300">
        <v>90</v>
      </c>
      <c r="E28" s="301">
        <f>D28*0.9</f>
        <v>81</v>
      </c>
      <c r="F28" s="299"/>
      <c r="G28" s="241"/>
      <c r="H28" s="241"/>
      <c r="I28" s="302">
        <f>H28*0.03</f>
        <v>0</v>
      </c>
      <c r="J28" s="241"/>
      <c r="K28" s="302">
        <f>J28*0.02</f>
        <v>0</v>
      </c>
      <c r="L28" s="241"/>
      <c r="M28" s="303">
        <f>L28*0.02</f>
        <v>0</v>
      </c>
      <c r="N28" s="13">
        <f>E28+M28+G28+I28+K28</f>
        <v>81</v>
      </c>
      <c r="O28" s="304"/>
    </row>
    <row r="29" spans="1:17" ht="21" thickBot="1">
      <c r="A29" s="305">
        <v>2</v>
      </c>
      <c r="B29" s="516" t="s">
        <v>187</v>
      </c>
      <c r="C29" s="304" t="s">
        <v>38</v>
      </c>
      <c r="D29" s="300">
        <v>82</v>
      </c>
      <c r="E29" s="301">
        <f>D29*0.9</f>
        <v>73.8</v>
      </c>
      <c r="F29" s="306"/>
      <c r="G29" s="307"/>
      <c r="H29" s="307"/>
      <c r="I29" s="308">
        <f>H29*0.03</f>
        <v>0</v>
      </c>
      <c r="J29" s="307"/>
      <c r="K29" s="308">
        <f>J29*0.02</f>
        <v>0</v>
      </c>
      <c r="L29" s="307"/>
      <c r="M29" s="309">
        <f>L29*0.02</f>
        <v>0</v>
      </c>
      <c r="N29" s="13">
        <f>E29+M29+G29+I29+K29</f>
        <v>73.8</v>
      </c>
      <c r="O29" s="304"/>
    </row>
    <row r="30" spans="1:17" ht="21" thickBot="1">
      <c r="A30" s="305">
        <v>3</v>
      </c>
      <c r="B30" s="516" t="s">
        <v>192</v>
      </c>
      <c r="C30" s="304" t="s">
        <v>38</v>
      </c>
      <c r="D30" s="300">
        <v>77.849999999999994</v>
      </c>
      <c r="E30" s="301">
        <f>D30*0.9</f>
        <v>70.064999999999998</v>
      </c>
      <c r="F30" s="306"/>
      <c r="G30" s="307"/>
      <c r="H30" s="307"/>
      <c r="I30" s="308">
        <f>H30*0.03</f>
        <v>0</v>
      </c>
      <c r="J30" s="307"/>
      <c r="K30" s="308">
        <f>J30*0.02</f>
        <v>0</v>
      </c>
      <c r="L30" s="307"/>
      <c r="M30" s="309">
        <f>L30*0.02</f>
        <v>0</v>
      </c>
      <c r="N30" s="13">
        <f>E30+M30+G30+I30+K30</f>
        <v>70.064999999999998</v>
      </c>
      <c r="O30" s="517"/>
    </row>
    <row r="31" spans="1:17" ht="21" thickBot="1">
      <c r="A31" s="305">
        <v>4</v>
      </c>
      <c r="B31" s="310" t="s">
        <v>188</v>
      </c>
      <c r="C31" s="311" t="s">
        <v>38</v>
      </c>
      <c r="D31" s="312">
        <v>67.14</v>
      </c>
      <c r="E31" s="313">
        <v>67</v>
      </c>
      <c r="F31" s="311"/>
      <c r="G31" s="290"/>
      <c r="H31" s="290"/>
      <c r="I31" s="291">
        <f>H31*0.03</f>
        <v>0</v>
      </c>
      <c r="J31" s="290"/>
      <c r="K31" s="291">
        <f>J31*0.02</f>
        <v>0</v>
      </c>
      <c r="L31" s="290"/>
      <c r="M31" s="292">
        <f>L31*0.02</f>
        <v>0</v>
      </c>
      <c r="N31" s="11">
        <f>E31+M31+G31+I31+K31</f>
        <v>67</v>
      </c>
      <c r="O31" s="518"/>
    </row>
    <row r="32" spans="1:17" ht="21" thickBot="1">
      <c r="A32" s="314">
        <v>5</v>
      </c>
      <c r="B32" s="310" t="s">
        <v>189</v>
      </c>
      <c r="C32" s="304" t="s">
        <v>38</v>
      </c>
      <c r="D32" s="312">
        <v>65</v>
      </c>
      <c r="E32" s="313">
        <f>D32*0.9</f>
        <v>58.5</v>
      </c>
      <c r="F32" s="315"/>
      <c r="G32" s="316"/>
      <c r="H32" s="316"/>
      <c r="I32" s="291">
        <f>H32*0.03</f>
        <v>0</v>
      </c>
      <c r="J32" s="316"/>
      <c r="K32" s="291">
        <f>J32*0.02</f>
        <v>0</v>
      </c>
      <c r="L32" s="316"/>
      <c r="M32" s="292">
        <f>L32*0.02</f>
        <v>0</v>
      </c>
      <c r="N32" s="11">
        <f>E32+M32+G32+I32+K32</f>
        <v>58.5</v>
      </c>
      <c r="O32" s="519"/>
    </row>
    <row r="33" spans="1:15">
      <c r="A33" s="317"/>
      <c r="N33" s="26"/>
      <c r="O33" s="26"/>
    </row>
    <row r="34" spans="1:15" ht="20.25">
      <c r="B34" s="446" t="s">
        <v>131</v>
      </c>
      <c r="C34" s="447"/>
      <c r="D34" s="115"/>
      <c r="E34" s="363"/>
      <c r="F34" s="363"/>
      <c r="G34" s="363"/>
      <c r="H34" s="363"/>
      <c r="I34" s="363"/>
      <c r="J34" s="363"/>
      <c r="K34" s="363"/>
      <c r="L34" s="363"/>
      <c r="M34" s="115"/>
    </row>
    <row r="35" spans="1:15" ht="20.25">
      <c r="B35" s="448" t="s">
        <v>14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1:15" ht="20.25">
      <c r="B36" s="363" t="s">
        <v>20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115"/>
    </row>
    <row r="37" spans="1:15" ht="20.25">
      <c r="B37" s="363" t="s">
        <v>29</v>
      </c>
      <c r="C37" s="449">
        <v>0.4</v>
      </c>
      <c r="D37" s="364"/>
      <c r="E37" s="363"/>
      <c r="F37" s="363"/>
      <c r="G37" s="450">
        <v>0</v>
      </c>
      <c r="H37" s="363"/>
      <c r="I37" s="363"/>
      <c r="J37" s="363"/>
      <c r="K37" s="363"/>
      <c r="L37" s="363"/>
      <c r="M37" s="115"/>
    </row>
    <row r="38" spans="1:15" ht="20.25"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115"/>
    </row>
    <row r="39" spans="1:15" ht="20.25">
      <c r="B39" s="363" t="s">
        <v>31</v>
      </c>
      <c r="C39" s="363"/>
      <c r="D39" s="363"/>
      <c r="E39" s="363"/>
      <c r="F39" s="364"/>
      <c r="G39" s="364"/>
      <c r="H39" s="363"/>
      <c r="I39" s="363"/>
      <c r="J39" s="363"/>
      <c r="K39" s="363"/>
      <c r="L39" s="363"/>
      <c r="M39" s="115"/>
    </row>
    <row r="40" spans="1:15" ht="65.25" customHeight="1">
      <c r="B40" s="440" t="s">
        <v>15</v>
      </c>
      <c r="C40" s="440"/>
      <c r="D40" s="363"/>
      <c r="E40" s="363"/>
      <c r="F40" s="363"/>
      <c r="G40" s="363"/>
      <c r="H40" s="363" t="s">
        <v>22</v>
      </c>
      <c r="I40" s="363"/>
      <c r="J40" s="363"/>
      <c r="K40" s="363"/>
      <c r="L40" s="363"/>
      <c r="M40" s="115"/>
    </row>
    <row r="41" spans="1:15" ht="20.25"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115"/>
    </row>
    <row r="42" spans="1:15" ht="20.25">
      <c r="B42" s="440" t="s">
        <v>16</v>
      </c>
      <c r="C42" s="440"/>
      <c r="D42" s="363"/>
      <c r="E42" s="363"/>
      <c r="F42" s="363"/>
      <c r="G42" s="363"/>
      <c r="H42" s="363" t="s">
        <v>22</v>
      </c>
      <c r="I42" s="363"/>
      <c r="J42" s="363"/>
      <c r="K42" s="363"/>
      <c r="L42" s="363"/>
      <c r="M42" s="115"/>
    </row>
    <row r="43" spans="1:15" ht="20.25"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</sheetData>
  <mergeCells count="20">
    <mergeCell ref="D27:E27"/>
    <mergeCell ref="F27:G27"/>
    <mergeCell ref="A12:N12"/>
    <mergeCell ref="A14:N14"/>
    <mergeCell ref="A17:N17"/>
    <mergeCell ref="A22:N22"/>
    <mergeCell ref="A18:Q18"/>
    <mergeCell ref="A16:O16"/>
    <mergeCell ref="A19:N19"/>
    <mergeCell ref="A20:N20"/>
    <mergeCell ref="A15:N15"/>
    <mergeCell ref="A1:N1"/>
    <mergeCell ref="A2:N2"/>
    <mergeCell ref="A3:N3"/>
    <mergeCell ref="A4:D4"/>
    <mergeCell ref="H27:I27"/>
    <mergeCell ref="J27:K27"/>
    <mergeCell ref="A24:N24"/>
    <mergeCell ref="A26:N26"/>
    <mergeCell ref="L27:M27"/>
  </mergeCells>
  <phoneticPr fontId="14" type="noConversion"/>
  <pageMargins left="0.7" right="0.7" top="0.75" bottom="0.75" header="0.3" footer="0.3"/>
  <pageSetup paperSize="9" scale="57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62"/>
  <sheetViews>
    <sheetView view="pageBreakPreview" topLeftCell="A19" zoomScale="75" zoomScaleNormal="78" workbookViewId="0">
      <selection activeCell="B41" sqref="B41"/>
    </sheetView>
  </sheetViews>
  <sheetFormatPr defaultRowHeight="12.75"/>
  <cols>
    <col min="2" max="2" width="50.7109375" customWidth="1"/>
    <col min="3" max="3" width="19.85546875" customWidth="1"/>
    <col min="15" max="15" width="16.28515625" customWidth="1"/>
  </cols>
  <sheetData>
    <row r="1" spans="1:15" ht="18.75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1"/>
    </row>
    <row r="2" spans="1:15" ht="18.75">
      <c r="A2" s="606" t="s">
        <v>30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1"/>
    </row>
    <row r="3" spans="1:15" ht="18.75">
      <c r="A3" s="607" t="s">
        <v>145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1"/>
    </row>
    <row r="4" spans="1:15" ht="18.75">
      <c r="A4" s="595"/>
      <c r="B4" s="595"/>
      <c r="C4" s="595"/>
      <c r="D4" s="595"/>
      <c r="E4" s="249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249"/>
      <c r="B5" s="249"/>
      <c r="C5" s="249"/>
      <c r="D5" s="249"/>
      <c r="E5" s="24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75">
      <c r="A6" s="1"/>
      <c r="B6" s="1"/>
      <c r="C6" s="1"/>
      <c r="D6" s="1"/>
      <c r="E6" s="1"/>
      <c r="F6" s="1"/>
      <c r="G6" s="1"/>
      <c r="H6" s="1"/>
      <c r="I6" s="250" t="s">
        <v>1</v>
      </c>
      <c r="J6" s="251"/>
      <c r="K6" s="251"/>
      <c r="L6" s="251"/>
      <c r="M6" s="251"/>
      <c r="N6" s="1"/>
      <c r="O6" s="1"/>
    </row>
    <row r="7" spans="1:15" ht="18.75">
      <c r="A7" s="1"/>
      <c r="B7" s="1"/>
      <c r="C7" s="1"/>
      <c r="D7" s="1"/>
      <c r="E7" s="1"/>
      <c r="F7" s="1"/>
      <c r="G7" s="1"/>
      <c r="H7" s="1"/>
      <c r="I7" s="250" t="s">
        <v>2</v>
      </c>
      <c r="J7" s="251"/>
      <c r="K7" s="251"/>
      <c r="L7" s="251"/>
      <c r="M7" s="251"/>
      <c r="N7" s="1"/>
      <c r="O7" s="1"/>
    </row>
    <row r="8" spans="1:15" ht="18.75">
      <c r="A8" s="1"/>
      <c r="B8" s="1"/>
      <c r="C8" s="1"/>
      <c r="D8" s="1"/>
      <c r="E8" s="1"/>
      <c r="F8" s="1"/>
      <c r="G8" s="1"/>
      <c r="H8" s="1"/>
      <c r="I8" s="250" t="s">
        <v>27</v>
      </c>
      <c r="J8" s="251"/>
      <c r="K8" s="251"/>
      <c r="L8" s="251"/>
      <c r="M8" s="251"/>
      <c r="N8" s="1"/>
      <c r="O8" s="1"/>
    </row>
    <row r="9" spans="1:15" ht="18.75">
      <c r="A9" s="1"/>
      <c r="B9" s="1"/>
      <c r="C9" s="1"/>
      <c r="D9" s="1"/>
      <c r="E9" s="1"/>
      <c r="F9" s="1"/>
      <c r="G9" s="1"/>
      <c r="H9" s="1"/>
      <c r="I9" s="250" t="s">
        <v>158</v>
      </c>
      <c r="J9" s="251"/>
      <c r="K9" s="251"/>
      <c r="L9" s="251"/>
      <c r="M9" s="251"/>
      <c r="N9" s="1"/>
      <c r="O9" s="1"/>
    </row>
    <row r="10" spans="1:15" ht="18.75">
      <c r="A10" s="1"/>
      <c r="B10" s="1"/>
      <c r="C10" s="1"/>
      <c r="D10" s="1"/>
      <c r="E10" s="1"/>
      <c r="F10" s="1"/>
      <c r="G10" s="1"/>
      <c r="H10" s="1"/>
      <c r="I10" s="250" t="s">
        <v>3</v>
      </c>
      <c r="J10" s="251"/>
      <c r="K10" s="251"/>
      <c r="L10" s="251"/>
      <c r="M10" s="251"/>
      <c r="N10" s="1"/>
      <c r="O10" s="1"/>
    </row>
    <row r="11" spans="1:15" ht="18.75">
      <c r="A11" s="1"/>
      <c r="B11" s="1"/>
      <c r="C11" s="1"/>
      <c r="D11" s="1"/>
      <c r="E11" s="1"/>
      <c r="F11" s="1"/>
      <c r="G11" s="1"/>
      <c r="H11" s="1"/>
      <c r="I11" s="252"/>
      <c r="J11" s="252"/>
      <c r="K11" s="252"/>
      <c r="L11" s="252"/>
      <c r="M11" s="1"/>
      <c r="N11" s="1"/>
      <c r="O11" s="1"/>
    </row>
    <row r="12" spans="1:15" ht="20.25">
      <c r="A12" s="608" t="s">
        <v>4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1"/>
    </row>
    <row r="13" spans="1:15" ht="18.75">
      <c r="A13" s="253"/>
      <c r="B13" s="253"/>
      <c r="C13" s="253"/>
      <c r="D13" s="253"/>
      <c r="E13" s="25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8.75">
      <c r="A14" s="602" t="s">
        <v>24</v>
      </c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1"/>
    </row>
    <row r="15" spans="1:15" ht="18.75">
      <c r="A15" s="595" t="s">
        <v>28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1"/>
    </row>
    <row r="16" spans="1:15" ht="18.75">
      <c r="A16" s="602" t="s">
        <v>26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1"/>
    </row>
    <row r="17" spans="1:17" ht="18.75">
      <c r="A17" s="595" t="s">
        <v>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1"/>
    </row>
    <row r="18" spans="1:17" ht="18.75">
      <c r="A18" s="604" t="s">
        <v>21</v>
      </c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1"/>
    </row>
    <row r="19" spans="1:17" ht="18.75">
      <c r="A19" s="595" t="s">
        <v>6</v>
      </c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1"/>
    </row>
    <row r="20" spans="1:17" ht="26.25">
      <c r="A20" s="590" t="s">
        <v>242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</row>
    <row r="21" spans="1:17" ht="18.75">
      <c r="A21" s="595" t="s">
        <v>7</v>
      </c>
      <c r="B21" s="595"/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1"/>
    </row>
    <row r="22" spans="1:17" ht="18.75">
      <c r="A22" s="596" t="s">
        <v>273</v>
      </c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1"/>
    </row>
    <row r="23" spans="1:17" ht="18.75">
      <c r="A23" s="254"/>
      <c r="B23" s="253"/>
      <c r="C23" s="253"/>
      <c r="D23" s="253"/>
      <c r="E23" s="253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ht="18.75">
      <c r="A24" s="596" t="s">
        <v>66</v>
      </c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1"/>
    </row>
    <row r="25" spans="1:17" ht="18.75">
      <c r="A25" s="254"/>
      <c r="B25" s="253"/>
      <c r="C25" s="253"/>
      <c r="D25" s="253"/>
      <c r="E25" s="253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7" ht="18.75">
      <c r="A26" s="596" t="s">
        <v>243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1"/>
    </row>
    <row r="27" spans="1:17" ht="18.75">
      <c r="A27" s="254"/>
      <c r="B27" s="253"/>
      <c r="C27" s="253"/>
      <c r="D27" s="253"/>
      <c r="E27" s="253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7.5" customHeight="1" thickBot="1">
      <c r="A28" s="586" t="s">
        <v>162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1"/>
    </row>
    <row r="29" spans="1:17" ht="57.75" thickBot="1">
      <c r="A29" s="6" t="s">
        <v>8</v>
      </c>
      <c r="B29" s="209" t="s">
        <v>9</v>
      </c>
      <c r="C29" s="10" t="s">
        <v>18</v>
      </c>
      <c r="D29" s="610" t="s">
        <v>19</v>
      </c>
      <c r="E29" s="611"/>
      <c r="F29" s="612" t="s">
        <v>23</v>
      </c>
      <c r="G29" s="592"/>
      <c r="H29" s="593" t="s">
        <v>10</v>
      </c>
      <c r="I29" s="592"/>
      <c r="J29" s="593" t="s">
        <v>11</v>
      </c>
      <c r="K29" s="592"/>
      <c r="L29" s="593" t="s">
        <v>12</v>
      </c>
      <c r="M29" s="609"/>
      <c r="N29" s="9" t="s">
        <v>17</v>
      </c>
      <c r="O29" s="7" t="s">
        <v>13</v>
      </c>
    </row>
    <row r="30" spans="1:17" ht="19.5" thickBot="1">
      <c r="A30" s="281">
        <v>1</v>
      </c>
      <c r="B30" s="370" t="s">
        <v>163</v>
      </c>
      <c r="C30" s="199" t="s">
        <v>25</v>
      </c>
      <c r="D30" s="17">
        <v>97.12</v>
      </c>
      <c r="E30" s="34">
        <f t="shared" ref="E30:E41" si="0">D30*0.9</f>
        <v>87.408000000000001</v>
      </c>
      <c r="F30" s="33"/>
      <c r="G30" s="282"/>
      <c r="H30" s="282"/>
      <c r="I30" s="23">
        <f t="shared" ref="I30:I41" si="1">H30*0.03</f>
        <v>0</v>
      </c>
      <c r="J30" s="32"/>
      <c r="K30" s="3">
        <f t="shared" ref="K30:K41" si="2">J30*0.02</f>
        <v>0</v>
      </c>
      <c r="L30" s="32"/>
      <c r="M30" s="283">
        <f t="shared" ref="M30:M41" si="3">L30*0.02</f>
        <v>0</v>
      </c>
      <c r="N30" s="13">
        <f t="shared" ref="N30:N41" si="4">E30+M30+G30+I30+K30</f>
        <v>87.408000000000001</v>
      </c>
      <c r="O30" s="62"/>
    </row>
    <row r="31" spans="1:17" ht="19.5" thickBot="1">
      <c r="A31" s="502">
        <v>2</v>
      </c>
      <c r="B31" s="464" t="s">
        <v>266</v>
      </c>
      <c r="C31" s="199" t="s">
        <v>25</v>
      </c>
      <c r="D31" s="19">
        <v>81</v>
      </c>
      <c r="E31" s="40">
        <f t="shared" si="0"/>
        <v>72.900000000000006</v>
      </c>
      <c r="F31" s="27"/>
      <c r="G31" s="27"/>
      <c r="H31" s="27"/>
      <c r="I31" s="23">
        <f t="shared" si="1"/>
        <v>0</v>
      </c>
      <c r="J31" s="27"/>
      <c r="K31" s="23">
        <f t="shared" si="2"/>
        <v>0</v>
      </c>
      <c r="L31" s="27"/>
      <c r="M31" s="16">
        <f t="shared" si="3"/>
        <v>0</v>
      </c>
      <c r="N31" s="259">
        <f t="shared" si="4"/>
        <v>72.900000000000006</v>
      </c>
      <c r="O31" s="62"/>
    </row>
    <row r="32" spans="1:17" ht="19.5" thickBot="1">
      <c r="A32" s="502">
        <v>3</v>
      </c>
      <c r="B32" s="464" t="s">
        <v>172</v>
      </c>
      <c r="C32" s="199" t="s">
        <v>25</v>
      </c>
      <c r="D32" s="19">
        <v>77.75</v>
      </c>
      <c r="E32" s="40">
        <f t="shared" si="0"/>
        <v>69.975000000000009</v>
      </c>
      <c r="F32" s="32"/>
      <c r="G32" s="32"/>
      <c r="H32" s="32"/>
      <c r="I32" s="23">
        <f t="shared" si="1"/>
        <v>0</v>
      </c>
      <c r="J32" s="32"/>
      <c r="K32" s="3">
        <f t="shared" si="2"/>
        <v>0</v>
      </c>
      <c r="L32" s="32"/>
      <c r="M32" s="16">
        <f t="shared" si="3"/>
        <v>0</v>
      </c>
      <c r="N32" s="259">
        <f t="shared" si="4"/>
        <v>69.975000000000009</v>
      </c>
      <c r="O32" s="62"/>
    </row>
    <row r="33" spans="1:15" ht="19.5" thickBot="1">
      <c r="A33" s="502">
        <v>4</v>
      </c>
      <c r="B33" s="509" t="s">
        <v>267</v>
      </c>
      <c r="C33" s="199" t="s">
        <v>25</v>
      </c>
      <c r="D33" s="18">
        <v>77.12</v>
      </c>
      <c r="E33" s="31">
        <f t="shared" si="0"/>
        <v>69.408000000000001</v>
      </c>
      <c r="F33" s="33"/>
      <c r="G33" s="32"/>
      <c r="H33" s="32"/>
      <c r="I33" s="3">
        <f t="shared" si="1"/>
        <v>0</v>
      </c>
      <c r="J33" s="32"/>
      <c r="K33" s="3">
        <f t="shared" si="2"/>
        <v>0</v>
      </c>
      <c r="L33" s="32"/>
      <c r="M33" s="16">
        <f t="shared" si="3"/>
        <v>0</v>
      </c>
      <c r="N33" s="8">
        <f t="shared" si="4"/>
        <v>69.408000000000001</v>
      </c>
      <c r="O33" s="62"/>
    </row>
    <row r="34" spans="1:15" ht="19.5" thickBot="1">
      <c r="A34" s="257">
        <v>5</v>
      </c>
      <c r="B34" s="510" t="s">
        <v>164</v>
      </c>
      <c r="C34" s="199" t="s">
        <v>25</v>
      </c>
      <c r="D34" s="18">
        <v>76.5</v>
      </c>
      <c r="E34" s="31">
        <f t="shared" si="0"/>
        <v>68.850000000000009</v>
      </c>
      <c r="F34" s="14"/>
      <c r="G34" s="21"/>
      <c r="H34" s="14"/>
      <c r="I34" s="3">
        <f t="shared" si="1"/>
        <v>0</v>
      </c>
      <c r="J34" s="25"/>
      <c r="K34" s="21">
        <f t="shared" si="2"/>
        <v>0</v>
      </c>
      <c r="L34" s="25"/>
      <c r="M34" s="16">
        <f t="shared" si="3"/>
        <v>0</v>
      </c>
      <c r="N34" s="13">
        <f t="shared" si="4"/>
        <v>68.850000000000009</v>
      </c>
      <c r="O34" s="43"/>
    </row>
    <row r="35" spans="1:15" ht="19.5" thickBot="1">
      <c r="A35" s="284">
        <v>6</v>
      </c>
      <c r="B35" s="444" t="s">
        <v>170</v>
      </c>
      <c r="C35" s="199" t="s">
        <v>25</v>
      </c>
      <c r="D35" s="19">
        <v>74.75</v>
      </c>
      <c r="E35" s="40">
        <f t="shared" si="0"/>
        <v>67.275000000000006</v>
      </c>
      <c r="F35" s="28"/>
      <c r="G35" s="28"/>
      <c r="H35" s="28"/>
      <c r="I35" s="23">
        <f t="shared" si="1"/>
        <v>0</v>
      </c>
      <c r="J35" s="28"/>
      <c r="K35" s="23">
        <f t="shared" si="2"/>
        <v>0</v>
      </c>
      <c r="L35" s="28"/>
      <c r="M35" s="24">
        <f t="shared" si="3"/>
        <v>0</v>
      </c>
      <c r="N35" s="259">
        <f t="shared" si="4"/>
        <v>67.275000000000006</v>
      </c>
      <c r="O35" s="350" t="s">
        <v>171</v>
      </c>
    </row>
    <row r="36" spans="1:15" ht="19.5" thickBot="1">
      <c r="A36" s="284">
        <v>7</v>
      </c>
      <c r="B36" s="511" t="s">
        <v>166</v>
      </c>
      <c r="C36" s="201" t="s">
        <v>25</v>
      </c>
      <c r="D36" s="19">
        <v>71.87</v>
      </c>
      <c r="E36" s="40">
        <f t="shared" si="0"/>
        <v>64.683000000000007</v>
      </c>
      <c r="F36" s="47"/>
      <c r="G36" s="47"/>
      <c r="H36" s="47"/>
      <c r="I36" s="23">
        <f t="shared" si="1"/>
        <v>0</v>
      </c>
      <c r="J36" s="47"/>
      <c r="K36" s="23">
        <f t="shared" si="2"/>
        <v>0</v>
      </c>
      <c r="L36" s="47"/>
      <c r="M36" s="24">
        <f t="shared" si="3"/>
        <v>0</v>
      </c>
      <c r="N36" s="259">
        <f t="shared" si="4"/>
        <v>64.683000000000007</v>
      </c>
      <c r="O36" s="46"/>
    </row>
    <row r="37" spans="1:15" ht="19.5" thickBot="1">
      <c r="A37" s="284">
        <v>8</v>
      </c>
      <c r="B37" s="464" t="s">
        <v>176</v>
      </c>
      <c r="C37" s="285" t="s">
        <v>38</v>
      </c>
      <c r="D37" s="18">
        <v>68.62</v>
      </c>
      <c r="E37" s="40">
        <f t="shared" si="0"/>
        <v>61.758000000000003</v>
      </c>
      <c r="F37" s="32"/>
      <c r="G37" s="32"/>
      <c r="H37" s="32"/>
      <c r="I37" s="23">
        <f t="shared" si="1"/>
        <v>0</v>
      </c>
      <c r="J37" s="32"/>
      <c r="K37" s="23">
        <f t="shared" si="2"/>
        <v>0</v>
      </c>
      <c r="L37" s="32"/>
      <c r="M37" s="16">
        <f t="shared" si="3"/>
        <v>0</v>
      </c>
      <c r="N37" s="259">
        <f t="shared" si="4"/>
        <v>61.758000000000003</v>
      </c>
      <c r="O37" s="46"/>
    </row>
    <row r="38" spans="1:15" ht="19.5" thickBot="1">
      <c r="A38" s="284">
        <v>9</v>
      </c>
      <c r="B38" s="464" t="s">
        <v>179</v>
      </c>
      <c r="C38" s="287" t="s">
        <v>38</v>
      </c>
      <c r="D38" s="19">
        <v>68.25</v>
      </c>
      <c r="E38" s="40">
        <f t="shared" si="0"/>
        <v>61.425000000000004</v>
      </c>
      <c r="F38" s="27"/>
      <c r="G38" s="27"/>
      <c r="H38" s="27"/>
      <c r="I38" s="23">
        <f t="shared" si="1"/>
        <v>0</v>
      </c>
      <c r="J38" s="27"/>
      <c r="K38" s="23">
        <f t="shared" si="2"/>
        <v>0</v>
      </c>
      <c r="L38" s="27"/>
      <c r="M38" s="16">
        <f t="shared" si="3"/>
        <v>0</v>
      </c>
      <c r="N38" s="259">
        <f t="shared" si="4"/>
        <v>61.425000000000004</v>
      </c>
      <c r="O38" s="46"/>
    </row>
    <row r="39" spans="1:15" ht="19.5" thickBot="1">
      <c r="A39" s="284">
        <v>10</v>
      </c>
      <c r="B39" s="464" t="s">
        <v>183</v>
      </c>
      <c r="C39" s="206" t="s">
        <v>25</v>
      </c>
      <c r="D39" s="376">
        <v>67.5</v>
      </c>
      <c r="E39" s="40">
        <f t="shared" si="0"/>
        <v>60.75</v>
      </c>
      <c r="F39" s="241"/>
      <c r="G39" s="241"/>
      <c r="H39" s="241"/>
      <c r="I39" s="21">
        <f t="shared" si="1"/>
        <v>0</v>
      </c>
      <c r="J39" s="241"/>
      <c r="K39" s="21">
        <f t="shared" si="2"/>
        <v>0</v>
      </c>
      <c r="L39" s="241"/>
      <c r="M39" s="207">
        <f t="shared" si="3"/>
        <v>0</v>
      </c>
      <c r="N39" s="375">
        <f t="shared" si="4"/>
        <v>60.75</v>
      </c>
      <c r="O39" s="46"/>
    </row>
    <row r="40" spans="1:15" ht="19.5" thickBot="1">
      <c r="A40" s="284">
        <v>11</v>
      </c>
      <c r="B40" s="512" t="s">
        <v>174</v>
      </c>
      <c r="C40" s="199" t="s">
        <v>25</v>
      </c>
      <c r="D40" s="18">
        <v>66.87</v>
      </c>
      <c r="E40" s="31">
        <f t="shared" si="0"/>
        <v>60.183000000000007</v>
      </c>
      <c r="F40" s="30"/>
      <c r="G40" s="3"/>
      <c r="H40" s="28"/>
      <c r="I40" s="3">
        <f t="shared" si="1"/>
        <v>0</v>
      </c>
      <c r="J40" s="28"/>
      <c r="K40" s="23">
        <f t="shared" si="2"/>
        <v>0</v>
      </c>
      <c r="L40" s="28"/>
      <c r="M40" s="24">
        <f t="shared" si="3"/>
        <v>0</v>
      </c>
      <c r="N40" s="13">
        <f t="shared" si="4"/>
        <v>60.183000000000007</v>
      </c>
      <c r="O40" s="46"/>
    </row>
    <row r="41" spans="1:15" ht="19.5" thickBot="1">
      <c r="A41" s="284">
        <v>12</v>
      </c>
      <c r="B41" s="464" t="s">
        <v>173</v>
      </c>
      <c r="C41" s="285" t="s">
        <v>38</v>
      </c>
      <c r="D41" s="19">
        <v>66.12</v>
      </c>
      <c r="E41" s="40">
        <f t="shared" si="0"/>
        <v>59.508000000000003</v>
      </c>
      <c r="F41" s="32"/>
      <c r="G41" s="32"/>
      <c r="H41" s="32"/>
      <c r="I41" s="23">
        <f t="shared" si="1"/>
        <v>0</v>
      </c>
      <c r="J41" s="32"/>
      <c r="K41" s="23">
        <f t="shared" si="2"/>
        <v>0</v>
      </c>
      <c r="L41" s="32"/>
      <c r="M41" s="16">
        <f t="shared" si="3"/>
        <v>0</v>
      </c>
      <c r="N41" s="259">
        <f t="shared" si="4"/>
        <v>59.508000000000003</v>
      </c>
      <c r="O41" s="46"/>
    </row>
    <row r="42" spans="1:15" ht="19.5" thickBot="1">
      <c r="A42" s="284">
        <v>13</v>
      </c>
      <c r="B42" s="464" t="s">
        <v>165</v>
      </c>
      <c r="C42" s="199" t="s">
        <v>25</v>
      </c>
      <c r="D42" s="19">
        <v>65.87</v>
      </c>
      <c r="E42" s="40">
        <f t="shared" ref="E42:E49" si="5">D42*0.9</f>
        <v>59.283000000000008</v>
      </c>
      <c r="F42" s="27"/>
      <c r="G42" s="27"/>
      <c r="H42" s="27"/>
      <c r="I42" s="23">
        <f t="shared" ref="I42:I49" si="6">H42*0.03</f>
        <v>0</v>
      </c>
      <c r="J42" s="27"/>
      <c r="K42" s="23">
        <f t="shared" ref="K42:K49" si="7">J42*0.02</f>
        <v>0</v>
      </c>
      <c r="L42" s="27"/>
      <c r="M42" s="16">
        <f t="shared" ref="M42:M49" si="8">L42*0.02</f>
        <v>0</v>
      </c>
      <c r="N42" s="259">
        <f t="shared" ref="N42:N49" si="9">E42+M42+G42+I42+K42</f>
        <v>59.283000000000008</v>
      </c>
      <c r="O42" s="46"/>
    </row>
    <row r="43" spans="1:15" ht="19.5" thickBot="1">
      <c r="A43" s="284">
        <v>14</v>
      </c>
      <c r="B43" s="513" t="s">
        <v>178</v>
      </c>
      <c r="C43" s="199" t="s">
        <v>25</v>
      </c>
      <c r="D43" s="288">
        <v>65.62</v>
      </c>
      <c r="E43" s="31">
        <f>D43*0.9</f>
        <v>59.058000000000007</v>
      </c>
      <c r="F43" s="14"/>
      <c r="G43" s="3"/>
      <c r="H43" s="14"/>
      <c r="I43" s="3">
        <f>H43*0.03</f>
        <v>0</v>
      </c>
      <c r="J43" s="14"/>
      <c r="K43" s="3">
        <f>J43*0.02</f>
        <v>0</v>
      </c>
      <c r="L43" s="14"/>
      <c r="M43" s="343">
        <f>L43*0.02</f>
        <v>0</v>
      </c>
      <c r="N43" s="11">
        <f>E43+M43+G43+I43+K43</f>
        <v>59.058000000000007</v>
      </c>
      <c r="O43" s="46"/>
    </row>
    <row r="44" spans="1:15" ht="79.5" thickBot="1">
      <c r="A44" s="284">
        <v>15</v>
      </c>
      <c r="B44" s="445" t="s">
        <v>168</v>
      </c>
      <c r="C44" s="371" t="s">
        <v>25</v>
      </c>
      <c r="D44" s="77">
        <v>65.62</v>
      </c>
      <c r="E44" s="66">
        <f>D44*0.9</f>
        <v>59.058000000000007</v>
      </c>
      <c r="F44" s="372"/>
      <c r="G44" s="372"/>
      <c r="H44" s="372"/>
      <c r="I44" s="23">
        <f>H44*0.03</f>
        <v>0</v>
      </c>
      <c r="J44" s="372"/>
      <c r="K44" s="23">
        <f>J44*0.02</f>
        <v>0</v>
      </c>
      <c r="L44" s="372"/>
      <c r="M44" s="16">
        <f>L44*0.02</f>
        <v>0</v>
      </c>
      <c r="N44" s="259">
        <f>E44+M44+G44+I44+K44</f>
        <v>59.058000000000007</v>
      </c>
      <c r="O44" s="443" t="s">
        <v>169</v>
      </c>
    </row>
    <row r="45" spans="1:15" ht="79.5" thickBot="1">
      <c r="A45" s="284">
        <v>16</v>
      </c>
      <c r="B45" s="445" t="s">
        <v>175</v>
      </c>
      <c r="C45" s="373" t="s">
        <v>25</v>
      </c>
      <c r="D45" s="77">
        <v>65.62</v>
      </c>
      <c r="E45" s="66">
        <f>D45*0.9</f>
        <v>59.058000000000007</v>
      </c>
      <c r="F45" s="374"/>
      <c r="G45" s="374"/>
      <c r="H45" s="374"/>
      <c r="I45" s="23">
        <f>H45*0.03</f>
        <v>0</v>
      </c>
      <c r="J45" s="374"/>
      <c r="K45" s="23">
        <f>J45*0.02</f>
        <v>0</v>
      </c>
      <c r="L45" s="374"/>
      <c r="M45" s="16">
        <f>L45*0.02</f>
        <v>0</v>
      </c>
      <c r="N45" s="259">
        <f>E45+M45+G45+I45+K45</f>
        <v>59.058000000000007</v>
      </c>
      <c r="O45" s="443" t="s">
        <v>169</v>
      </c>
    </row>
    <row r="46" spans="1:15" ht="19.5" thickBot="1">
      <c r="A46" s="284">
        <v>17</v>
      </c>
      <c r="B46" s="464" t="s">
        <v>180</v>
      </c>
      <c r="C46" s="199" t="s">
        <v>25</v>
      </c>
      <c r="D46" s="19">
        <v>65.37</v>
      </c>
      <c r="E46" s="40">
        <f>D46*0.9</f>
        <v>58.833000000000006</v>
      </c>
      <c r="F46" s="27"/>
      <c r="G46" s="27"/>
      <c r="H46" s="27"/>
      <c r="I46" s="23">
        <f>H46*0.03</f>
        <v>0</v>
      </c>
      <c r="J46" s="27"/>
      <c r="K46" s="3">
        <f>J46*0.02</f>
        <v>0</v>
      </c>
      <c r="L46" s="27"/>
      <c r="M46" s="16">
        <f>L46*0.02</f>
        <v>0</v>
      </c>
      <c r="N46" s="259">
        <f>E46+M46+G46+I46+K46</f>
        <v>58.833000000000006</v>
      </c>
      <c r="O46" s="503"/>
    </row>
    <row r="47" spans="1:15" ht="19.5" thickBot="1">
      <c r="A47" s="284">
        <v>18</v>
      </c>
      <c r="B47" s="510" t="s">
        <v>181</v>
      </c>
      <c r="C47" s="287" t="s">
        <v>38</v>
      </c>
      <c r="D47" s="288">
        <v>64.75</v>
      </c>
      <c r="E47" s="31">
        <f t="shared" si="5"/>
        <v>58.274999999999999</v>
      </c>
      <c r="F47" s="27"/>
      <c r="G47" s="27"/>
      <c r="H47" s="27"/>
      <c r="I47" s="3">
        <f t="shared" si="6"/>
        <v>0</v>
      </c>
      <c r="J47" s="27"/>
      <c r="K47" s="3">
        <f t="shared" si="7"/>
        <v>0</v>
      </c>
      <c r="L47" s="27"/>
      <c r="M47" s="16">
        <f t="shared" si="8"/>
        <v>0</v>
      </c>
      <c r="N47" s="267">
        <f t="shared" si="9"/>
        <v>58.274999999999999</v>
      </c>
      <c r="O47" s="441"/>
    </row>
    <row r="48" spans="1:15" ht="19.5" thickBot="1">
      <c r="A48" s="284">
        <v>19</v>
      </c>
      <c r="B48" s="464" t="s">
        <v>167</v>
      </c>
      <c r="C48" s="286" t="s">
        <v>38</v>
      </c>
      <c r="D48" s="19">
        <v>63.25</v>
      </c>
      <c r="E48" s="40">
        <f t="shared" si="5"/>
        <v>56.925000000000004</v>
      </c>
      <c r="F48" s="27"/>
      <c r="G48" s="27"/>
      <c r="H48" s="27"/>
      <c r="I48" s="23">
        <f t="shared" si="6"/>
        <v>0</v>
      </c>
      <c r="J48" s="27"/>
      <c r="K48" s="23">
        <f t="shared" si="7"/>
        <v>0</v>
      </c>
      <c r="L48" s="27"/>
      <c r="M48" s="16">
        <f t="shared" si="8"/>
        <v>0</v>
      </c>
      <c r="N48" s="259">
        <f t="shared" si="9"/>
        <v>56.925000000000004</v>
      </c>
      <c r="O48" s="442"/>
    </row>
    <row r="49" spans="1:15" ht="19.5" thickBot="1">
      <c r="A49" s="284">
        <v>20</v>
      </c>
      <c r="B49" s="510" t="s">
        <v>177</v>
      </c>
      <c r="C49" s="287" t="s">
        <v>38</v>
      </c>
      <c r="D49" s="288">
        <v>63.12</v>
      </c>
      <c r="E49" s="40">
        <f t="shared" si="5"/>
        <v>56.808</v>
      </c>
      <c r="F49" s="27"/>
      <c r="G49" s="27"/>
      <c r="H49" s="27"/>
      <c r="I49" s="3">
        <f t="shared" si="6"/>
        <v>0</v>
      </c>
      <c r="J49" s="27"/>
      <c r="K49" s="3">
        <f t="shared" si="7"/>
        <v>0</v>
      </c>
      <c r="L49" s="27"/>
      <c r="M49" s="16">
        <f t="shared" si="8"/>
        <v>0</v>
      </c>
      <c r="N49" s="267">
        <f t="shared" si="9"/>
        <v>56.808</v>
      </c>
      <c r="O49" s="442"/>
    </row>
    <row r="50" spans="1:15" ht="19.5" thickBot="1">
      <c r="A50" s="504">
        <v>21</v>
      </c>
      <c r="B50" s="514" t="s">
        <v>182</v>
      </c>
      <c r="C50" s="201" t="s">
        <v>25</v>
      </c>
      <c r="D50" s="505">
        <v>60</v>
      </c>
      <c r="E50" s="506">
        <f>D50*0.9</f>
        <v>54</v>
      </c>
      <c r="F50" s="507"/>
      <c r="G50" s="59"/>
      <c r="H50" s="59"/>
      <c r="I50" s="60">
        <f>H50*0.03</f>
        <v>0</v>
      </c>
      <c r="J50" s="59"/>
      <c r="K50" s="60">
        <f>J50*0.02</f>
        <v>0</v>
      </c>
      <c r="L50" s="59"/>
      <c r="M50" s="61">
        <f>L50*0.02</f>
        <v>0</v>
      </c>
      <c r="N50" s="11">
        <f>E50+M50+G50+I50+K50</f>
        <v>54</v>
      </c>
      <c r="O50" s="508"/>
    </row>
    <row r="51" spans="1:15">
      <c r="A51" s="26"/>
      <c r="B51" s="26"/>
      <c r="E51" s="26"/>
      <c r="F51" s="26"/>
      <c r="N51" s="26"/>
      <c r="O51" s="26"/>
    </row>
    <row r="52" spans="1:15" ht="15.75">
      <c r="B52" s="293" t="s">
        <v>131</v>
      </c>
      <c r="C52" s="225"/>
    </row>
    <row r="53" spans="1:15" ht="18.75">
      <c r="B53" s="271" t="s">
        <v>14</v>
      </c>
      <c r="C53" s="1"/>
      <c r="D53" s="1"/>
      <c r="E53" s="1"/>
      <c r="F53" s="1"/>
    </row>
    <row r="54" spans="1:15" ht="18.75">
      <c r="B54" s="251" t="s">
        <v>20</v>
      </c>
      <c r="C54" s="251"/>
      <c r="D54" s="251"/>
      <c r="E54" s="1"/>
      <c r="F54" s="1"/>
    </row>
    <row r="55" spans="1:15" ht="18.75">
      <c r="B55" s="1" t="s">
        <v>29</v>
      </c>
      <c r="C55" s="272">
        <v>0.4</v>
      </c>
      <c r="D55" s="22"/>
      <c r="E55" s="1"/>
      <c r="F55" s="1"/>
    </row>
    <row r="56" spans="1:15" ht="18.75">
      <c r="B56" s="1"/>
      <c r="C56" s="1"/>
      <c r="D56" s="1"/>
      <c r="E56" s="1"/>
      <c r="F56" s="1"/>
    </row>
    <row r="57" spans="1:15" ht="18.75">
      <c r="B57" s="1" t="s">
        <v>31</v>
      </c>
      <c r="C57" s="1"/>
      <c r="D57" s="1"/>
      <c r="E57" s="1"/>
      <c r="F57" s="22">
        <v>6</v>
      </c>
    </row>
    <row r="58" spans="1:15" ht="18.75">
      <c r="B58" s="273" t="s">
        <v>15</v>
      </c>
      <c r="C58" s="273"/>
      <c r="D58" s="1"/>
      <c r="E58" s="1"/>
      <c r="F58" s="1"/>
      <c r="G58" s="1"/>
      <c r="H58" s="1"/>
      <c r="I58" s="1"/>
      <c r="J58" s="1"/>
      <c r="K58" s="1"/>
      <c r="L58" s="1"/>
    </row>
    <row r="59" spans="1:15" ht="18.75">
      <c r="B59" s="1"/>
      <c r="C59" s="1"/>
      <c r="D59" s="1"/>
      <c r="E59" s="1"/>
      <c r="F59" s="1"/>
      <c r="G59" s="1"/>
      <c r="H59" s="1" t="s">
        <v>22</v>
      </c>
      <c r="I59" s="1"/>
      <c r="J59" s="1"/>
      <c r="K59" s="1"/>
      <c r="L59" s="1"/>
    </row>
    <row r="60" spans="1:15" ht="18.75">
      <c r="B60" s="273" t="s">
        <v>16</v>
      </c>
      <c r="C60" s="273"/>
      <c r="D60" s="1"/>
      <c r="E60" s="1"/>
      <c r="F60" s="1"/>
      <c r="G60" s="1"/>
      <c r="H60" s="1"/>
      <c r="I60" s="1"/>
      <c r="J60" s="1"/>
      <c r="K60" s="1"/>
      <c r="L60" s="1"/>
    </row>
    <row r="61" spans="1:15" ht="18.75">
      <c r="G61" s="1"/>
      <c r="H61" s="1" t="s">
        <v>22</v>
      </c>
      <c r="I61" s="1"/>
      <c r="J61" s="1"/>
      <c r="K61" s="1"/>
      <c r="L61" s="1"/>
    </row>
    <row r="62" spans="1:15" ht="18.75">
      <c r="G62" s="22"/>
      <c r="H62" s="1"/>
      <c r="I62" s="1"/>
      <c r="J62" s="1"/>
      <c r="K62" s="1"/>
      <c r="L62" s="1"/>
    </row>
  </sheetData>
  <mergeCells count="22">
    <mergeCell ref="A14:N14"/>
    <mergeCell ref="A15:N15"/>
    <mergeCell ref="A1:N1"/>
    <mergeCell ref="A2:N2"/>
    <mergeCell ref="A3:N3"/>
    <mergeCell ref="A4:D4"/>
    <mergeCell ref="A12:N12"/>
    <mergeCell ref="A26:N26"/>
    <mergeCell ref="A16:N16"/>
    <mergeCell ref="A17:N17"/>
    <mergeCell ref="A18:N18"/>
    <mergeCell ref="A19:N19"/>
    <mergeCell ref="A21:N21"/>
    <mergeCell ref="A22:N22"/>
    <mergeCell ref="A24:N24"/>
    <mergeCell ref="A20:Q20"/>
    <mergeCell ref="A28:N28"/>
    <mergeCell ref="L29:M29"/>
    <mergeCell ref="D29:E29"/>
    <mergeCell ref="F29:G29"/>
    <mergeCell ref="H29:I29"/>
    <mergeCell ref="J29:K29"/>
  </mergeCells>
  <phoneticPr fontId="14" type="noConversion"/>
  <pageMargins left="0.7" right="0.7" top="0.75" bottom="0.75" header="0.3" footer="0.3"/>
  <pageSetup paperSize="9" scale="4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58"/>
  <sheetViews>
    <sheetView view="pageBreakPreview" topLeftCell="A17" zoomScale="75" zoomScaleNormal="100" workbookViewId="0">
      <selection activeCell="A22" sqref="A22:N22"/>
    </sheetView>
  </sheetViews>
  <sheetFormatPr defaultRowHeight="12.75"/>
  <cols>
    <col min="2" max="2" width="43.140625" customWidth="1"/>
    <col min="3" max="3" width="14.5703125" customWidth="1"/>
    <col min="15" max="15" width="14" customWidth="1"/>
  </cols>
  <sheetData>
    <row r="1" spans="1:15" ht="18.75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1"/>
    </row>
    <row r="2" spans="1:15" ht="18.75">
      <c r="A2" s="606" t="s">
        <v>30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1"/>
    </row>
    <row r="3" spans="1:15" ht="18.75">
      <c r="A3" s="607" t="s">
        <v>145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1"/>
    </row>
    <row r="4" spans="1:15" ht="18.75">
      <c r="A4" s="595"/>
      <c r="B4" s="595"/>
      <c r="C4" s="595"/>
      <c r="D4" s="595"/>
      <c r="E4" s="249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249"/>
      <c r="B5" s="249"/>
      <c r="C5" s="249"/>
      <c r="D5" s="249"/>
      <c r="E5" s="249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75">
      <c r="A6" s="1"/>
      <c r="B6" s="1"/>
      <c r="C6" s="1"/>
      <c r="D6" s="1"/>
      <c r="E6" s="1"/>
      <c r="F6" s="1"/>
      <c r="G6" s="1"/>
      <c r="H6" s="1"/>
      <c r="I6" s="250" t="s">
        <v>1</v>
      </c>
      <c r="J6" s="251"/>
      <c r="K6" s="251"/>
      <c r="L6" s="251"/>
      <c r="M6" s="251"/>
      <c r="N6" s="1"/>
      <c r="O6" s="1"/>
    </row>
    <row r="7" spans="1:15" ht="18.75">
      <c r="A7" s="1"/>
      <c r="B7" s="1"/>
      <c r="C7" s="1"/>
      <c r="D7" s="1"/>
      <c r="E7" s="1"/>
      <c r="F7" s="1"/>
      <c r="G7" s="1"/>
      <c r="H7" s="1"/>
      <c r="I7" s="250" t="s">
        <v>2</v>
      </c>
      <c r="J7" s="251"/>
      <c r="K7" s="251"/>
      <c r="L7" s="251"/>
      <c r="M7" s="251"/>
      <c r="N7" s="1"/>
      <c r="O7" s="1"/>
    </row>
    <row r="8" spans="1:15" ht="18.75">
      <c r="A8" s="1"/>
      <c r="B8" s="1"/>
      <c r="C8" s="1"/>
      <c r="D8" s="1"/>
      <c r="E8" s="1"/>
      <c r="F8" s="1"/>
      <c r="G8" s="1"/>
      <c r="H8" s="1"/>
      <c r="I8" s="250" t="s">
        <v>27</v>
      </c>
      <c r="J8" s="251"/>
      <c r="K8" s="251"/>
      <c r="L8" s="251"/>
      <c r="M8" s="251"/>
      <c r="N8" s="1"/>
      <c r="O8" s="1"/>
    </row>
    <row r="9" spans="1:15" ht="18.75">
      <c r="A9" s="1"/>
      <c r="B9" s="1"/>
      <c r="C9" s="1"/>
      <c r="D9" s="1"/>
      <c r="E9" s="1"/>
      <c r="F9" s="1"/>
      <c r="G9" s="1"/>
      <c r="H9" s="1"/>
      <c r="I9" s="250" t="s">
        <v>158</v>
      </c>
      <c r="J9" s="251"/>
      <c r="K9" s="251"/>
      <c r="L9" s="251"/>
      <c r="M9" s="251"/>
      <c r="N9" s="1"/>
      <c r="O9" s="1"/>
    </row>
    <row r="10" spans="1:15" ht="18.75">
      <c r="A10" s="1"/>
      <c r="B10" s="1"/>
      <c r="C10" s="1"/>
      <c r="D10" s="1"/>
      <c r="E10" s="1"/>
      <c r="F10" s="1"/>
      <c r="G10" s="1"/>
      <c r="H10" s="1"/>
      <c r="I10" s="250" t="s">
        <v>3</v>
      </c>
      <c r="J10" s="251"/>
      <c r="K10" s="251"/>
      <c r="L10" s="251"/>
      <c r="M10" s="251"/>
      <c r="N10" s="1"/>
      <c r="O10" s="1"/>
    </row>
    <row r="11" spans="1:15" ht="18.75">
      <c r="A11" s="1"/>
      <c r="B11" s="1"/>
      <c r="C11" s="1"/>
      <c r="D11" s="1"/>
      <c r="E11" s="1"/>
      <c r="F11" s="1"/>
      <c r="G11" s="1"/>
      <c r="H11" s="1"/>
      <c r="I11" s="252"/>
      <c r="J11" s="252"/>
      <c r="K11" s="252"/>
      <c r="L11" s="252"/>
      <c r="M11" s="1"/>
      <c r="N11" s="1"/>
      <c r="O11" s="1"/>
    </row>
    <row r="12" spans="1:15" ht="20.25">
      <c r="A12" s="608" t="s">
        <v>4</v>
      </c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1"/>
    </row>
    <row r="13" spans="1:15" ht="18.75">
      <c r="A13" s="253"/>
      <c r="B13" s="253"/>
      <c r="C13" s="253"/>
      <c r="D13" s="253"/>
      <c r="E13" s="25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8.75">
      <c r="A14" s="602" t="s">
        <v>24</v>
      </c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1"/>
    </row>
    <row r="15" spans="1:15" ht="18.75">
      <c r="A15" s="595" t="s">
        <v>28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1"/>
    </row>
    <row r="16" spans="1:15" ht="18.75">
      <c r="A16" s="602" t="s">
        <v>26</v>
      </c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1"/>
    </row>
    <row r="17" spans="1:17" ht="18.75">
      <c r="A17" s="595" t="s">
        <v>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1"/>
    </row>
    <row r="18" spans="1:17" ht="18.75">
      <c r="A18" s="604" t="s">
        <v>21</v>
      </c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1"/>
    </row>
    <row r="19" spans="1:17" ht="18.75">
      <c r="A19" s="595" t="s">
        <v>6</v>
      </c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1"/>
    </row>
    <row r="20" spans="1:17" ht="26.25">
      <c r="A20" s="590" t="s">
        <v>242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</row>
    <row r="21" spans="1:17" ht="18.75">
      <c r="A21" s="595" t="s">
        <v>7</v>
      </c>
      <c r="B21" s="595"/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1"/>
    </row>
    <row r="22" spans="1:17" ht="18.75">
      <c r="A22" s="596" t="s">
        <v>211</v>
      </c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1"/>
    </row>
    <row r="23" spans="1:17" ht="18.75">
      <c r="A23" s="254"/>
      <c r="B23" s="253"/>
      <c r="C23" s="253"/>
      <c r="D23" s="253"/>
      <c r="E23" s="253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ht="18.75">
      <c r="A24" s="596" t="s">
        <v>66</v>
      </c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1"/>
    </row>
    <row r="25" spans="1:17" ht="18.75">
      <c r="A25" s="254"/>
      <c r="B25" s="253"/>
      <c r="C25" s="253"/>
      <c r="D25" s="253"/>
      <c r="E25" s="253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7" ht="18.75">
      <c r="A26" s="596" t="s">
        <v>243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1"/>
    </row>
    <row r="27" spans="1:17" ht="18.75">
      <c r="A27" s="254"/>
      <c r="B27" s="253"/>
      <c r="C27" s="253"/>
      <c r="D27" s="253"/>
      <c r="E27" s="253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5.25" customHeight="1" thickBot="1">
      <c r="A28" s="586" t="s">
        <v>146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1"/>
    </row>
    <row r="29" spans="1:17" ht="57.75" thickBot="1">
      <c r="A29" s="6" t="s">
        <v>8</v>
      </c>
      <c r="B29" s="255" t="s">
        <v>9</v>
      </c>
      <c r="C29" s="10" t="s">
        <v>18</v>
      </c>
      <c r="D29" s="577" t="s">
        <v>19</v>
      </c>
      <c r="E29" s="591"/>
      <c r="F29" s="592" t="s">
        <v>23</v>
      </c>
      <c r="G29" s="565"/>
      <c r="H29" s="565" t="s">
        <v>10</v>
      </c>
      <c r="I29" s="565"/>
      <c r="J29" s="565" t="s">
        <v>11</v>
      </c>
      <c r="K29" s="565"/>
      <c r="L29" s="565" t="s">
        <v>12</v>
      </c>
      <c r="M29" s="593"/>
      <c r="N29" s="9" t="s">
        <v>17</v>
      </c>
      <c r="O29" s="7" t="s">
        <v>13</v>
      </c>
    </row>
    <row r="30" spans="1:17" ht="19.5" thickBot="1">
      <c r="A30" s="274">
        <v>1</v>
      </c>
      <c r="B30" s="277" t="s">
        <v>147</v>
      </c>
      <c r="C30" s="69" t="s">
        <v>25</v>
      </c>
      <c r="D30" s="120">
        <v>97.5</v>
      </c>
      <c r="E30" s="34">
        <f t="shared" ref="E30:E46" si="0">D30*0.9</f>
        <v>87.75</v>
      </c>
      <c r="F30" s="29"/>
      <c r="G30" s="27"/>
      <c r="H30" s="27"/>
      <c r="I30" s="23">
        <f t="shared" ref="I30:I46" si="1">H30*0.03</f>
        <v>0</v>
      </c>
      <c r="J30" s="27"/>
      <c r="K30" s="23">
        <f t="shared" ref="K30:K46" si="2">J30*0.02</f>
        <v>0</v>
      </c>
      <c r="L30" s="27"/>
      <c r="M30" s="16">
        <f t="shared" ref="M30:M46" si="3">L30*0.02</f>
        <v>0</v>
      </c>
      <c r="N30" s="13">
        <f t="shared" ref="N30:N46" si="4">E30+M30+G30+I30+K30</f>
        <v>87.75</v>
      </c>
      <c r="O30" s="256"/>
    </row>
    <row r="31" spans="1:17" ht="19.5" thickBot="1">
      <c r="A31" s="477">
        <v>2</v>
      </c>
      <c r="B31" s="278" t="s">
        <v>148</v>
      </c>
      <c r="C31" s="55" t="s">
        <v>25</v>
      </c>
      <c r="D31" s="120">
        <v>92.5</v>
      </c>
      <c r="E31" s="31">
        <f t="shared" si="0"/>
        <v>83.25</v>
      </c>
      <c r="F31" s="27"/>
      <c r="G31" s="27"/>
      <c r="H31" s="32"/>
      <c r="I31" s="23">
        <f t="shared" si="1"/>
        <v>0</v>
      </c>
      <c r="J31" s="32"/>
      <c r="K31" s="3">
        <f t="shared" si="2"/>
        <v>0</v>
      </c>
      <c r="L31" s="27"/>
      <c r="M31" s="16">
        <f t="shared" si="3"/>
        <v>0</v>
      </c>
      <c r="N31" s="11">
        <f t="shared" si="4"/>
        <v>83.25</v>
      </c>
      <c r="O31" s="213"/>
    </row>
    <row r="32" spans="1:17" ht="19.5" thickBot="1">
      <c r="A32" s="257">
        <v>3</v>
      </c>
      <c r="B32" s="457" t="s">
        <v>240</v>
      </c>
      <c r="C32" s="54" t="s">
        <v>25</v>
      </c>
      <c r="D32" s="280" t="s">
        <v>257</v>
      </c>
      <c r="E32" s="31">
        <f>D32*0.9</f>
        <v>80.658000000000001</v>
      </c>
      <c r="F32" s="29"/>
      <c r="G32" s="27"/>
      <c r="H32" s="32"/>
      <c r="I32" s="3">
        <f>H32*0.03</f>
        <v>0</v>
      </c>
      <c r="J32" s="32"/>
      <c r="K32" s="3">
        <f>J32*0.02</f>
        <v>0</v>
      </c>
      <c r="L32" s="27"/>
      <c r="M32" s="258">
        <f>L32*0.02</f>
        <v>0</v>
      </c>
      <c r="N32" s="11">
        <f>E32+M32+G32+I32+K32</f>
        <v>80.658000000000001</v>
      </c>
      <c r="O32" s="45"/>
    </row>
    <row r="33" spans="1:16" ht="19.5" thickBot="1">
      <c r="A33" s="275">
        <v>4</v>
      </c>
      <c r="B33" s="279" t="s">
        <v>152</v>
      </c>
      <c r="C33" s="54" t="s">
        <v>25</v>
      </c>
      <c r="D33" s="120">
        <v>89</v>
      </c>
      <c r="E33" s="31">
        <f t="shared" si="0"/>
        <v>80.100000000000009</v>
      </c>
      <c r="F33" s="260"/>
      <c r="G33" s="261"/>
      <c r="H33" s="32"/>
      <c r="I33" s="23">
        <f t="shared" si="1"/>
        <v>0</v>
      </c>
      <c r="J33" s="32"/>
      <c r="K33" s="3">
        <f t="shared" si="2"/>
        <v>0</v>
      </c>
      <c r="L33" s="261"/>
      <c r="M33" s="16">
        <f t="shared" si="3"/>
        <v>0</v>
      </c>
      <c r="N33" s="259">
        <f t="shared" si="4"/>
        <v>80.100000000000009</v>
      </c>
      <c r="O33" s="45"/>
      <c r="P33" t="s">
        <v>260</v>
      </c>
    </row>
    <row r="34" spans="1:16" ht="19.5" thickBot="1">
      <c r="A34" s="275">
        <v>5</v>
      </c>
      <c r="B34" s="278" t="s">
        <v>159</v>
      </c>
      <c r="C34" s="54" t="s">
        <v>25</v>
      </c>
      <c r="D34" s="50">
        <v>88.62</v>
      </c>
      <c r="E34" s="40">
        <f t="shared" si="0"/>
        <v>79.75800000000001</v>
      </c>
      <c r="F34" s="27"/>
      <c r="G34" s="27"/>
      <c r="H34" s="32"/>
      <c r="I34" s="23">
        <f t="shared" si="1"/>
        <v>0</v>
      </c>
      <c r="J34" s="32"/>
      <c r="K34" s="3">
        <f t="shared" si="2"/>
        <v>0</v>
      </c>
      <c r="L34" s="32"/>
      <c r="M34" s="16">
        <f t="shared" si="3"/>
        <v>0</v>
      </c>
      <c r="N34" s="259">
        <f t="shared" si="4"/>
        <v>79.75800000000001</v>
      </c>
      <c r="O34" s="45"/>
    </row>
    <row r="35" spans="1:16" ht="19.5" thickBot="1">
      <c r="A35" s="275">
        <v>6</v>
      </c>
      <c r="B35" s="278" t="s">
        <v>151</v>
      </c>
      <c r="C35" s="55" t="s">
        <v>25</v>
      </c>
      <c r="D35" s="42">
        <v>84.75</v>
      </c>
      <c r="E35" s="31">
        <f t="shared" si="0"/>
        <v>76.275000000000006</v>
      </c>
      <c r="F35" s="27"/>
      <c r="G35" s="27"/>
      <c r="H35" s="27"/>
      <c r="I35" s="3">
        <f t="shared" si="1"/>
        <v>0</v>
      </c>
      <c r="J35" s="27"/>
      <c r="K35" s="3">
        <f t="shared" si="2"/>
        <v>0</v>
      </c>
      <c r="L35" s="27"/>
      <c r="M35" s="16">
        <f t="shared" si="3"/>
        <v>0</v>
      </c>
      <c r="N35" s="259">
        <f t="shared" si="4"/>
        <v>76.275000000000006</v>
      </c>
      <c r="O35" s="45"/>
    </row>
    <row r="36" spans="1:16" ht="19.5" thickBot="1">
      <c r="A36" s="275">
        <v>7</v>
      </c>
      <c r="B36" s="476" t="s">
        <v>256</v>
      </c>
      <c r="C36" s="54" t="s">
        <v>25</v>
      </c>
      <c r="D36" s="121">
        <v>82.75</v>
      </c>
      <c r="E36" s="34">
        <f>D36*0.9</f>
        <v>74.475000000000009</v>
      </c>
      <c r="F36" s="262"/>
      <c r="G36" s="5"/>
      <c r="H36" s="28"/>
      <c r="I36" s="3">
        <f>H36*0.03</f>
        <v>0</v>
      </c>
      <c r="J36" s="263"/>
      <c r="K36" s="5">
        <f>J36*0.02</f>
        <v>0</v>
      </c>
      <c r="L36" s="224"/>
      <c r="M36" s="264">
        <f>L36*0.02</f>
        <v>0</v>
      </c>
      <c r="N36" s="11">
        <f>E36+M36+G36+I36+K36</f>
        <v>74.475000000000009</v>
      </c>
      <c r="O36" s="45"/>
    </row>
    <row r="37" spans="1:16" ht="19.5" thickBot="1">
      <c r="A37" s="275">
        <v>8</v>
      </c>
      <c r="B37" s="475" t="s">
        <v>255</v>
      </c>
      <c r="C37" s="55" t="s">
        <v>25</v>
      </c>
      <c r="D37" s="42">
        <v>81.75</v>
      </c>
      <c r="E37" s="31">
        <f t="shared" si="0"/>
        <v>73.575000000000003</v>
      </c>
      <c r="F37" s="27"/>
      <c r="G37" s="27"/>
      <c r="H37" s="27"/>
      <c r="I37" s="3">
        <f t="shared" si="1"/>
        <v>0</v>
      </c>
      <c r="J37" s="27"/>
      <c r="K37" s="3">
        <f t="shared" si="2"/>
        <v>0</v>
      </c>
      <c r="L37" s="27"/>
      <c r="M37" s="16">
        <f t="shared" si="3"/>
        <v>0</v>
      </c>
      <c r="N37" s="259">
        <f t="shared" si="4"/>
        <v>73.575000000000003</v>
      </c>
      <c r="O37" s="45"/>
    </row>
    <row r="38" spans="1:16" ht="19.5" thickBot="1">
      <c r="A38" s="257">
        <v>9</v>
      </c>
      <c r="B38" s="474" t="s">
        <v>153</v>
      </c>
      <c r="C38" s="54" t="s">
        <v>25</v>
      </c>
      <c r="D38" s="120">
        <v>79.87</v>
      </c>
      <c r="E38" s="31">
        <f>D38*0.9</f>
        <v>71.88300000000001</v>
      </c>
      <c r="F38" s="260"/>
      <c r="G38" s="261"/>
      <c r="H38" s="32"/>
      <c r="I38" s="23">
        <f>H38*0.03</f>
        <v>0</v>
      </c>
      <c r="J38" s="32"/>
      <c r="K38" s="3">
        <f>J38*0.02</f>
        <v>0</v>
      </c>
      <c r="L38" s="261"/>
      <c r="M38" s="16">
        <f>L38*0.02</f>
        <v>0</v>
      </c>
      <c r="N38" s="259">
        <f>E38+M38+G38+I38+K38</f>
        <v>71.88300000000001</v>
      </c>
      <c r="O38" s="45"/>
    </row>
    <row r="39" spans="1:16" ht="19.5" thickBot="1">
      <c r="A39" s="257">
        <v>10</v>
      </c>
      <c r="B39" s="474" t="s">
        <v>259</v>
      </c>
      <c r="C39" s="54" t="s">
        <v>25</v>
      </c>
      <c r="D39" s="266">
        <v>79</v>
      </c>
      <c r="E39" s="31">
        <f>D39*0.9</f>
        <v>71.100000000000009</v>
      </c>
      <c r="F39" s="27"/>
      <c r="G39" s="27"/>
      <c r="H39" s="27"/>
      <c r="I39" s="3">
        <f>H39*0.03</f>
        <v>0</v>
      </c>
      <c r="J39" s="27"/>
      <c r="K39" s="3">
        <f>J39*0.02</f>
        <v>0</v>
      </c>
      <c r="L39" s="27"/>
      <c r="M39" s="16">
        <f>L39*0.02</f>
        <v>0</v>
      </c>
      <c r="N39" s="267">
        <f>E39+M39+G39+I39+K39</f>
        <v>71.100000000000009</v>
      </c>
      <c r="O39" s="45"/>
    </row>
    <row r="40" spans="1:16" ht="19.5" thickBot="1">
      <c r="A40" s="257">
        <v>11</v>
      </c>
      <c r="B40" s="473" t="s">
        <v>154</v>
      </c>
      <c r="C40" s="54" t="s">
        <v>25</v>
      </c>
      <c r="D40" s="121">
        <v>77.87</v>
      </c>
      <c r="E40" s="40">
        <f>D40*0.9</f>
        <v>70.083000000000013</v>
      </c>
      <c r="F40" s="27"/>
      <c r="G40" s="27"/>
      <c r="H40" s="27"/>
      <c r="I40" s="3">
        <f>H40*0.03</f>
        <v>0</v>
      </c>
      <c r="J40" s="27"/>
      <c r="K40" s="3">
        <f>J40*0.02</f>
        <v>0</v>
      </c>
      <c r="L40" s="265"/>
      <c r="M40" s="16">
        <f>L40*0.02</f>
        <v>0</v>
      </c>
      <c r="N40" s="13">
        <f>E40+M40+G40+I40+K40</f>
        <v>70.083000000000013</v>
      </c>
      <c r="O40" s="45"/>
    </row>
    <row r="41" spans="1:16" ht="135.75" thickBot="1">
      <c r="A41" s="398">
        <v>12</v>
      </c>
      <c r="B41" s="456" t="s">
        <v>149</v>
      </c>
      <c r="C41" s="63" t="s">
        <v>25</v>
      </c>
      <c r="D41" s="395" t="s">
        <v>258</v>
      </c>
      <c r="E41" s="396">
        <f t="shared" si="0"/>
        <v>68.50800000000001</v>
      </c>
      <c r="F41" s="397"/>
      <c r="G41" s="374"/>
      <c r="H41" s="374"/>
      <c r="I41" s="3">
        <f t="shared" si="1"/>
        <v>0</v>
      </c>
      <c r="J41" s="374"/>
      <c r="K41" s="3">
        <f t="shared" si="2"/>
        <v>0</v>
      </c>
      <c r="L41" s="374"/>
      <c r="M41" s="16">
        <f t="shared" si="3"/>
        <v>0</v>
      </c>
      <c r="N41" s="13">
        <f t="shared" si="4"/>
        <v>68.50800000000001</v>
      </c>
      <c r="O41" s="455" t="s">
        <v>150</v>
      </c>
    </row>
    <row r="42" spans="1:16" ht="19.5" thickBot="1">
      <c r="A42" s="257">
        <v>13</v>
      </c>
      <c r="B42" s="476" t="s">
        <v>157</v>
      </c>
      <c r="C42" s="245" t="s">
        <v>25</v>
      </c>
      <c r="D42" s="42">
        <v>74</v>
      </c>
      <c r="E42" s="31">
        <f>D42*0.9</f>
        <v>66.600000000000009</v>
      </c>
      <c r="F42" s="27"/>
      <c r="G42" s="27"/>
      <c r="H42" s="27"/>
      <c r="I42" s="3">
        <f>H42*0.03</f>
        <v>0</v>
      </c>
      <c r="J42" s="27"/>
      <c r="K42" s="3">
        <f>J42*0.02</f>
        <v>0</v>
      </c>
      <c r="L42" s="27"/>
      <c r="M42" s="16">
        <f>L42*0.02</f>
        <v>0</v>
      </c>
      <c r="N42" s="8">
        <f>E42+M42+G42+I42+K42</f>
        <v>66.600000000000009</v>
      </c>
      <c r="O42" s="452"/>
    </row>
    <row r="43" spans="1:16" ht="19.5" thickBot="1">
      <c r="A43" s="257">
        <v>14</v>
      </c>
      <c r="B43" s="473" t="s">
        <v>161</v>
      </c>
      <c r="C43" s="54" t="s">
        <v>25</v>
      </c>
      <c r="D43" s="50">
        <v>72.5</v>
      </c>
      <c r="E43" s="31">
        <f>D43*0.9</f>
        <v>65.25</v>
      </c>
      <c r="F43" s="27"/>
      <c r="G43" s="27"/>
      <c r="H43" s="27"/>
      <c r="I43" s="23">
        <f>H43*0.03</f>
        <v>0</v>
      </c>
      <c r="J43" s="27"/>
      <c r="K43" s="3">
        <f>J43*0.02</f>
        <v>0</v>
      </c>
      <c r="L43" s="32"/>
      <c r="M43" s="16">
        <f>L43*0.02</f>
        <v>0</v>
      </c>
      <c r="N43" s="259">
        <f>E43+M43+G43+I43+K43</f>
        <v>65.25</v>
      </c>
      <c r="O43" s="453"/>
    </row>
    <row r="44" spans="1:16" ht="19.5" thickBot="1">
      <c r="A44" s="257">
        <v>15</v>
      </c>
      <c r="B44" s="473" t="s">
        <v>155</v>
      </c>
      <c r="C44" s="54" t="s">
        <v>25</v>
      </c>
      <c r="D44" s="42">
        <v>67.12</v>
      </c>
      <c r="E44" s="31">
        <f>D44*0.9</f>
        <v>60.408000000000008</v>
      </c>
      <c r="F44" s="27"/>
      <c r="G44" s="27"/>
      <c r="H44" s="27"/>
      <c r="I44" s="3">
        <f>H44*0.03</f>
        <v>0</v>
      </c>
      <c r="J44" s="27"/>
      <c r="K44" s="3">
        <f>J44*0.02</f>
        <v>0</v>
      </c>
      <c r="L44" s="27"/>
      <c r="M44" s="16">
        <f>L44*0.02</f>
        <v>0</v>
      </c>
      <c r="N44" s="259">
        <f>E44+M44+G44+I44+K44</f>
        <v>60.408000000000008</v>
      </c>
      <c r="O44" s="453"/>
    </row>
    <row r="45" spans="1:16" ht="19.5" thickBot="1">
      <c r="A45" s="257">
        <v>16</v>
      </c>
      <c r="B45" s="473" t="s">
        <v>160</v>
      </c>
      <c r="C45" s="55" t="s">
        <v>25</v>
      </c>
      <c r="D45" s="50">
        <v>65.25</v>
      </c>
      <c r="E45" s="40">
        <f t="shared" si="0"/>
        <v>58.725000000000001</v>
      </c>
      <c r="F45" s="32"/>
      <c r="G45" s="32"/>
      <c r="H45" s="32"/>
      <c r="I45" s="23">
        <f t="shared" si="1"/>
        <v>0</v>
      </c>
      <c r="J45" s="32"/>
      <c r="K45" s="3">
        <f t="shared" si="2"/>
        <v>0</v>
      </c>
      <c r="L45" s="32"/>
      <c r="M45" s="16">
        <f t="shared" si="3"/>
        <v>0</v>
      </c>
      <c r="N45" s="259">
        <f t="shared" si="4"/>
        <v>58.725000000000001</v>
      </c>
      <c r="O45" s="454"/>
    </row>
    <row r="46" spans="1:16" ht="18.75">
      <c r="A46" s="268">
        <v>17</v>
      </c>
      <c r="B46" s="473" t="s">
        <v>156</v>
      </c>
      <c r="C46" s="245" t="s">
        <v>38</v>
      </c>
      <c r="D46" s="42">
        <v>64.25</v>
      </c>
      <c r="E46" s="31">
        <f t="shared" si="0"/>
        <v>57.825000000000003</v>
      </c>
      <c r="F46" s="27"/>
      <c r="G46" s="27"/>
      <c r="H46" s="27"/>
      <c r="I46" s="3">
        <f t="shared" si="1"/>
        <v>0</v>
      </c>
      <c r="J46" s="27"/>
      <c r="K46" s="3">
        <f t="shared" si="2"/>
        <v>0</v>
      </c>
      <c r="L46" s="27"/>
      <c r="M46" s="16">
        <f t="shared" si="3"/>
        <v>0</v>
      </c>
      <c r="N46" s="267">
        <f t="shared" si="4"/>
        <v>57.825000000000003</v>
      </c>
      <c r="O46" s="289"/>
    </row>
    <row r="47" spans="1:16" ht="15">
      <c r="A47" s="270"/>
      <c r="B47" s="26"/>
      <c r="O47" s="276"/>
    </row>
    <row r="48" spans="1:16" ht="18" customHeight="1">
      <c r="A48" s="270"/>
      <c r="B48" s="26"/>
      <c r="O48" s="26"/>
    </row>
    <row r="49" spans="2:14" ht="42" customHeight="1">
      <c r="B49" s="594" t="s">
        <v>131</v>
      </c>
      <c r="C49" s="594"/>
      <c r="D49" s="594"/>
      <c r="E49" s="594"/>
      <c r="F49" s="594"/>
      <c r="G49" s="115"/>
      <c r="H49" s="115"/>
      <c r="I49" s="115"/>
      <c r="J49" s="115"/>
      <c r="K49" s="115"/>
      <c r="N49" s="1"/>
    </row>
    <row r="50" spans="2:14" ht="20.25">
      <c r="B50" s="448" t="s">
        <v>14</v>
      </c>
      <c r="C50" s="363"/>
      <c r="D50" s="363"/>
      <c r="E50" s="363"/>
      <c r="F50" s="363"/>
      <c r="G50" s="363"/>
      <c r="H50" s="363"/>
      <c r="I50" s="363"/>
      <c r="J50" s="363"/>
      <c r="K50" s="363"/>
      <c r="L50" s="1"/>
      <c r="M50" s="1"/>
      <c r="N50" s="1"/>
    </row>
    <row r="51" spans="2:14" ht="20.25">
      <c r="B51" s="363" t="s">
        <v>20</v>
      </c>
      <c r="C51" s="363"/>
      <c r="D51" s="363"/>
      <c r="E51" s="363"/>
      <c r="F51" s="363"/>
      <c r="G51" s="363"/>
      <c r="H51" s="363"/>
      <c r="I51" s="363"/>
      <c r="J51" s="363"/>
      <c r="K51" s="363"/>
      <c r="L51" s="1"/>
      <c r="M51" s="1"/>
      <c r="N51" s="1"/>
    </row>
    <row r="52" spans="2:14" ht="20.25">
      <c r="B52" s="363" t="s">
        <v>29</v>
      </c>
      <c r="C52" s="449">
        <v>0.4</v>
      </c>
      <c r="D52" s="364"/>
      <c r="E52" s="363"/>
      <c r="F52" s="363"/>
      <c r="G52" s="363"/>
      <c r="H52" s="363"/>
      <c r="I52" s="363"/>
      <c r="J52" s="363"/>
      <c r="K52" s="363"/>
      <c r="L52" s="1"/>
      <c r="M52" s="1"/>
      <c r="N52" s="1"/>
    </row>
    <row r="53" spans="2:14" ht="20.25">
      <c r="B53" s="363"/>
      <c r="C53" s="363"/>
      <c r="D53" s="363"/>
      <c r="E53" s="363"/>
      <c r="F53" s="363"/>
      <c r="G53" s="363"/>
      <c r="H53" s="363"/>
      <c r="I53" s="363"/>
      <c r="J53" s="363"/>
      <c r="K53" s="363"/>
      <c r="L53" s="1"/>
      <c r="M53" s="1"/>
    </row>
    <row r="54" spans="2:14" ht="20.25">
      <c r="B54" s="363" t="s">
        <v>31</v>
      </c>
      <c r="C54" s="363"/>
      <c r="D54" s="363"/>
      <c r="E54" s="363"/>
      <c r="F54" s="364">
        <v>6</v>
      </c>
      <c r="G54" s="364"/>
      <c r="H54" s="363"/>
      <c r="I54" s="363"/>
      <c r="J54" s="363"/>
      <c r="K54" s="363"/>
      <c r="L54" s="1"/>
      <c r="M54" s="1"/>
    </row>
    <row r="55" spans="2:14" ht="66.75" customHeight="1">
      <c r="B55" s="613" t="s">
        <v>15</v>
      </c>
      <c r="C55" s="613"/>
      <c r="D55" s="363"/>
      <c r="E55" s="363"/>
      <c r="F55" s="363"/>
      <c r="G55" s="363"/>
      <c r="H55" s="363" t="s">
        <v>22</v>
      </c>
      <c r="I55" s="363"/>
      <c r="J55" s="363"/>
      <c r="K55" s="363"/>
      <c r="L55" s="1"/>
      <c r="M55" s="1"/>
    </row>
    <row r="56" spans="2:14" ht="20.25">
      <c r="B56" s="363"/>
      <c r="C56" s="363"/>
      <c r="D56" s="363"/>
      <c r="E56" s="363"/>
      <c r="F56" s="363"/>
      <c r="G56" s="363"/>
      <c r="H56" s="363"/>
      <c r="I56" s="363"/>
      <c r="J56" s="363"/>
      <c r="K56" s="363"/>
      <c r="L56" s="1"/>
      <c r="M56" s="1"/>
    </row>
    <row r="57" spans="2:14" ht="35.25" customHeight="1">
      <c r="B57" s="440" t="s">
        <v>16</v>
      </c>
      <c r="C57" s="440"/>
      <c r="D57" s="363"/>
      <c r="E57" s="363"/>
      <c r="F57" s="363"/>
      <c r="G57" s="363"/>
      <c r="H57" s="363" t="s">
        <v>22</v>
      </c>
      <c r="I57" s="363"/>
      <c r="J57" s="363"/>
      <c r="K57" s="363"/>
      <c r="L57" s="1"/>
      <c r="M57" s="1"/>
    </row>
    <row r="58" spans="2:14" ht="18.7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24">
    <mergeCell ref="A14:N14"/>
    <mergeCell ref="A15:N15"/>
    <mergeCell ref="A12:N12"/>
    <mergeCell ref="A1:N1"/>
    <mergeCell ref="A2:N2"/>
    <mergeCell ref="A3:N3"/>
    <mergeCell ref="A4:D4"/>
    <mergeCell ref="B55:C55"/>
    <mergeCell ref="A21:N21"/>
    <mergeCell ref="A22:N22"/>
    <mergeCell ref="A24:N24"/>
    <mergeCell ref="A26:N26"/>
    <mergeCell ref="A28:N28"/>
    <mergeCell ref="F29:G29"/>
    <mergeCell ref="H29:I29"/>
    <mergeCell ref="B49:F49"/>
    <mergeCell ref="L29:M29"/>
    <mergeCell ref="J29:K29"/>
    <mergeCell ref="D29:E29"/>
    <mergeCell ref="A16:N16"/>
    <mergeCell ref="A17:N17"/>
    <mergeCell ref="A19:N19"/>
    <mergeCell ref="A18:N18"/>
    <mergeCell ref="A20:Q20"/>
  </mergeCells>
  <phoneticPr fontId="14" type="noConversion"/>
  <pageMargins left="0.7" right="0.7" top="0.75" bottom="0.75" header="0.3" footer="0.3"/>
  <pageSetup paperSize="9" scale="44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16" zoomScale="75" zoomScaleNormal="100" workbookViewId="0">
      <selection activeCell="D35" sqref="D35"/>
    </sheetView>
  </sheetViews>
  <sheetFormatPr defaultRowHeight="12.75"/>
  <cols>
    <col min="1" max="1" width="3.5703125" customWidth="1"/>
    <col min="2" max="2" width="46.28515625" customWidth="1"/>
    <col min="3" max="3" width="21.42578125" customWidth="1"/>
    <col min="4" max="4" width="11.85546875" customWidth="1"/>
    <col min="5" max="5" width="13.28515625" customWidth="1"/>
    <col min="6" max="6" width="8.28515625" customWidth="1"/>
    <col min="7" max="7" width="10.85546875" customWidth="1"/>
    <col min="8" max="8" width="6.85546875" customWidth="1"/>
    <col min="9" max="9" width="9.85546875" customWidth="1"/>
    <col min="10" max="10" width="6.42578125" customWidth="1"/>
    <col min="11" max="11" width="10.28515625" customWidth="1"/>
    <col min="12" max="12" width="4.42578125" customWidth="1"/>
    <col min="13" max="13" width="12.28515625" customWidth="1"/>
    <col min="14" max="14" width="18" customWidth="1"/>
    <col min="15" max="15" width="22.42578125" customWidth="1"/>
  </cols>
  <sheetData>
    <row r="1" spans="1:15" ht="30.75" customHeight="1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</row>
    <row r="2" spans="1:15" ht="26.25">
      <c r="A2" s="566" t="s">
        <v>30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</row>
    <row r="3" spans="1:15" ht="26.25">
      <c r="A3" s="580" t="s">
        <v>93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</row>
    <row r="4" spans="1:15" ht="26.25">
      <c r="A4" s="567"/>
      <c r="B4" s="567"/>
      <c r="C4" s="567"/>
      <c r="D4" s="567"/>
      <c r="E4" s="154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26.25">
      <c r="A5" s="154"/>
      <c r="B5" s="154"/>
      <c r="C5" s="154"/>
      <c r="D5" s="154"/>
      <c r="E5" s="154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5" ht="26.25">
      <c r="A6" s="146"/>
      <c r="B6" s="146"/>
      <c r="C6" s="146"/>
      <c r="D6" s="146"/>
      <c r="E6" s="146"/>
      <c r="F6" s="146"/>
      <c r="G6" s="146"/>
      <c r="H6" s="146"/>
      <c r="I6" s="156" t="s">
        <v>1</v>
      </c>
      <c r="J6" s="146"/>
      <c r="K6" s="146"/>
      <c r="L6" s="146"/>
      <c r="M6" s="146"/>
      <c r="N6" s="146"/>
      <c r="O6" s="146"/>
    </row>
    <row r="7" spans="1:15" ht="26.25">
      <c r="A7" s="146"/>
      <c r="B7" s="146"/>
      <c r="C7" s="146"/>
      <c r="D7" s="146"/>
      <c r="E7" s="146"/>
      <c r="F7" s="146"/>
      <c r="G7" s="146"/>
      <c r="H7" s="146"/>
      <c r="I7" s="156" t="s">
        <v>2</v>
      </c>
      <c r="J7" s="146"/>
      <c r="K7" s="146"/>
      <c r="L7" s="146"/>
      <c r="M7" s="146"/>
      <c r="N7" s="146"/>
      <c r="O7" s="146"/>
    </row>
    <row r="8" spans="1:15" ht="26.25">
      <c r="A8" s="146"/>
      <c r="B8" s="146"/>
      <c r="C8" s="146"/>
      <c r="D8" s="146"/>
      <c r="E8" s="146"/>
      <c r="F8" s="146"/>
      <c r="G8" s="146"/>
      <c r="H8" s="146"/>
      <c r="I8" s="156" t="s">
        <v>27</v>
      </c>
      <c r="J8" s="146"/>
      <c r="K8" s="146"/>
      <c r="L8" s="146"/>
      <c r="M8" s="146"/>
      <c r="N8" s="146"/>
      <c r="O8" s="146"/>
    </row>
    <row r="9" spans="1:15" ht="26.25">
      <c r="A9" s="146"/>
      <c r="B9" s="146"/>
      <c r="C9" s="146"/>
      <c r="D9" s="146"/>
      <c r="E9" s="146"/>
      <c r="F9" s="146"/>
      <c r="G9" s="146"/>
      <c r="H9" s="146"/>
      <c r="I9" s="156" t="s">
        <v>128</v>
      </c>
      <c r="J9" s="146"/>
      <c r="K9" s="146"/>
      <c r="L9" s="146"/>
      <c r="M9" s="146"/>
      <c r="N9" s="146"/>
      <c r="O9" s="146"/>
    </row>
    <row r="10" spans="1:15" ht="26.25">
      <c r="A10" s="146"/>
      <c r="B10" s="146"/>
      <c r="C10" s="146"/>
      <c r="D10" s="146"/>
      <c r="E10" s="146"/>
      <c r="F10" s="146"/>
      <c r="G10" s="146"/>
      <c r="H10" s="146"/>
      <c r="I10" s="156" t="s">
        <v>3</v>
      </c>
      <c r="J10" s="146"/>
      <c r="K10" s="146"/>
      <c r="L10" s="146"/>
      <c r="M10" s="146"/>
      <c r="N10" s="146"/>
      <c r="O10" s="146"/>
    </row>
    <row r="11" spans="1:15" ht="26.2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 ht="25.5">
      <c r="A12" s="579" t="s">
        <v>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</row>
    <row r="13" spans="1:15" ht="26.25">
      <c r="A13" s="153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spans="1:15" ht="26.25">
      <c r="A14" s="566" t="s">
        <v>24</v>
      </c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</row>
    <row r="15" spans="1:15" ht="24.75" customHeight="1">
      <c r="A15" s="568" t="s">
        <v>28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</row>
    <row r="16" spans="1:15" ht="26.25">
      <c r="A16" s="566" t="s">
        <v>95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</row>
    <row r="17" spans="1:17" ht="27" customHeight="1">
      <c r="A17" s="568" t="s">
        <v>5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</row>
    <row r="18" spans="1:17" ht="26.25">
      <c r="A18" s="590" t="s">
        <v>242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</row>
    <row r="19" spans="1:17" ht="29.25" customHeight="1">
      <c r="A19" s="568" t="s">
        <v>7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</row>
    <row r="20" spans="1:17" ht="26.25">
      <c r="A20" s="573" t="s">
        <v>190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146"/>
    </row>
    <row r="21" spans="1:17" ht="26.25">
      <c r="A21" s="157"/>
      <c r="B21" s="153"/>
      <c r="C21" s="153"/>
      <c r="D21" s="153"/>
      <c r="E21" s="153"/>
      <c r="F21" s="146"/>
      <c r="G21" s="146"/>
      <c r="H21" s="146"/>
      <c r="I21" s="146"/>
      <c r="J21" s="146"/>
      <c r="K21" s="146"/>
      <c r="L21" s="146"/>
      <c r="M21" s="146"/>
      <c r="N21" s="146"/>
      <c r="O21" s="146"/>
    </row>
    <row r="22" spans="1:17" ht="26.25">
      <c r="A22" s="573" t="s">
        <v>66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146"/>
    </row>
    <row r="23" spans="1:17" ht="26.25">
      <c r="A23" s="157"/>
      <c r="B23" s="153"/>
      <c r="C23" s="153"/>
      <c r="D23" s="153"/>
      <c r="E23" s="153"/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spans="1:17" ht="26.25">
      <c r="A24" s="573" t="s">
        <v>243</v>
      </c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146"/>
    </row>
    <row r="25" spans="1:17" ht="26.25">
      <c r="A25" s="157"/>
      <c r="B25" s="153"/>
      <c r="C25" s="153"/>
      <c r="D25" s="153"/>
      <c r="E25" s="153"/>
      <c r="F25" s="146"/>
      <c r="G25" s="146"/>
      <c r="H25" s="146"/>
      <c r="I25" s="146"/>
      <c r="J25" s="146"/>
      <c r="K25" s="146"/>
      <c r="L25" s="146"/>
      <c r="M25" s="146"/>
      <c r="N25" s="146"/>
      <c r="O25" s="146"/>
    </row>
    <row r="26" spans="1:17" ht="54" customHeight="1" thickBot="1">
      <c r="A26" s="614" t="s">
        <v>94</v>
      </c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</row>
    <row r="27" spans="1:17" ht="57" thickBot="1">
      <c r="A27" s="83" t="s">
        <v>8</v>
      </c>
      <c r="B27" s="84" t="s">
        <v>9</v>
      </c>
      <c r="C27" s="85" t="s">
        <v>18</v>
      </c>
      <c r="D27" s="587" t="s">
        <v>19</v>
      </c>
      <c r="E27" s="588"/>
      <c r="F27" s="582" t="s">
        <v>86</v>
      </c>
      <c r="G27" s="583"/>
      <c r="H27" s="583" t="s">
        <v>87</v>
      </c>
      <c r="I27" s="583"/>
      <c r="J27" s="583" t="s">
        <v>88</v>
      </c>
      <c r="K27" s="583"/>
      <c r="L27" s="583" t="s">
        <v>89</v>
      </c>
      <c r="M27" s="615"/>
      <c r="N27" s="170" t="s">
        <v>17</v>
      </c>
      <c r="O27" s="85" t="s">
        <v>13</v>
      </c>
    </row>
    <row r="28" spans="1:17" ht="19.5" thickBot="1">
      <c r="A28" s="247">
        <v>1</v>
      </c>
      <c r="B28" s="248" t="s">
        <v>68</v>
      </c>
      <c r="C28" s="183" t="s">
        <v>25</v>
      </c>
      <c r="D28" s="184">
        <v>94</v>
      </c>
      <c r="E28" s="185">
        <f>D28*0.9</f>
        <v>84.600000000000009</v>
      </c>
      <c r="F28" s="186"/>
      <c r="G28" s="187"/>
      <c r="H28" s="187"/>
      <c r="I28" s="175">
        <f>H28*0.03</f>
        <v>0</v>
      </c>
      <c r="J28" s="187"/>
      <c r="K28" s="175">
        <f>J28*0.02</f>
        <v>0</v>
      </c>
      <c r="L28" s="187"/>
      <c r="M28" s="176">
        <f>L28*0.02</f>
        <v>0</v>
      </c>
      <c r="N28" s="107">
        <f>E28+M28+G28+I28+K28</f>
        <v>84.600000000000009</v>
      </c>
      <c r="O28" s="493"/>
    </row>
    <row r="29" spans="1:17" ht="19.5" thickBot="1">
      <c r="A29" s="247">
        <v>2</v>
      </c>
      <c r="B29" s="194" t="s">
        <v>69</v>
      </c>
      <c r="C29" s="183" t="s">
        <v>25</v>
      </c>
      <c r="D29" s="184">
        <v>93.66</v>
      </c>
      <c r="E29" s="185">
        <f>D29*0.9</f>
        <v>84.293999999999997</v>
      </c>
      <c r="F29" s="188"/>
      <c r="G29" s="135"/>
      <c r="H29" s="135"/>
      <c r="I29" s="177">
        <f>H29*0.03</f>
        <v>0</v>
      </c>
      <c r="J29" s="135"/>
      <c r="K29" s="177">
        <f>J29*0.02</f>
        <v>0</v>
      </c>
      <c r="L29" s="135"/>
      <c r="M29" s="178">
        <f>L29*0.02</f>
        <v>0</v>
      </c>
      <c r="N29" s="107">
        <f>E29+M29+G29+I29+K29</f>
        <v>84.293999999999997</v>
      </c>
      <c r="O29" s="494"/>
    </row>
    <row r="30" spans="1:17" ht="19.5" thickBot="1">
      <c r="A30" s="247">
        <v>3</v>
      </c>
      <c r="B30" s="194" t="s">
        <v>70</v>
      </c>
      <c r="C30" s="183" t="s">
        <v>25</v>
      </c>
      <c r="D30" s="189">
        <v>91</v>
      </c>
      <c r="E30" s="190">
        <f>D30*0.9</f>
        <v>81.900000000000006</v>
      </c>
      <c r="F30" s="191"/>
      <c r="G30" s="192"/>
      <c r="H30" s="192"/>
      <c r="I30" s="175">
        <f>H30*0.03</f>
        <v>0</v>
      </c>
      <c r="J30" s="192"/>
      <c r="K30" s="175">
        <f>J30*0.02</f>
        <v>0</v>
      </c>
      <c r="L30" s="192"/>
      <c r="M30" s="176">
        <f>L30*0.02</f>
        <v>0</v>
      </c>
      <c r="N30" s="97">
        <f>E30+M30+G30+I30+K30</f>
        <v>81.900000000000006</v>
      </c>
      <c r="O30" s="495"/>
    </row>
    <row r="31" spans="1:17" ht="19.5" thickBot="1">
      <c r="A31" s="88">
        <v>4</v>
      </c>
      <c r="B31" s="246" t="s">
        <v>67</v>
      </c>
      <c r="C31" s="492" t="s">
        <v>25</v>
      </c>
      <c r="D31" s="184">
        <v>85.66</v>
      </c>
      <c r="E31" s="185">
        <f>D31*0.9</f>
        <v>77.093999999999994</v>
      </c>
      <c r="F31" s="195"/>
      <c r="G31" s="196"/>
      <c r="H31" s="196"/>
      <c r="I31" s="173">
        <f>H31*0.03</f>
        <v>0</v>
      </c>
      <c r="J31" s="196"/>
      <c r="K31" s="173">
        <f>J31*0.02</f>
        <v>0</v>
      </c>
      <c r="L31" s="196"/>
      <c r="M31" s="174">
        <f>L31*0.02</f>
        <v>0</v>
      </c>
      <c r="N31" s="107">
        <f>E31+M31+G31+I31+K31</f>
        <v>77.093999999999994</v>
      </c>
      <c r="O31" s="49"/>
      <c r="P31" t="s">
        <v>143</v>
      </c>
    </row>
    <row r="32" spans="1:17" ht="19.5" thickBot="1">
      <c r="A32" s="179">
        <v>5</v>
      </c>
      <c r="B32" s="491" t="s">
        <v>71</v>
      </c>
      <c r="C32" s="496" t="s">
        <v>38</v>
      </c>
      <c r="D32" s="497">
        <v>83.33</v>
      </c>
      <c r="E32" s="190">
        <f>D32*0.9</f>
        <v>74.997</v>
      </c>
      <c r="F32" s="186"/>
      <c r="G32" s="197"/>
      <c r="H32" s="197"/>
      <c r="I32" s="180">
        <f>H32*0.03</f>
        <v>0</v>
      </c>
      <c r="J32" s="187"/>
      <c r="K32" s="180">
        <f>J32*0.02</f>
        <v>0</v>
      </c>
      <c r="L32" s="187"/>
      <c r="M32" s="181">
        <f>L32*0.02</f>
        <v>0</v>
      </c>
      <c r="N32" s="97">
        <f>E32+M32+G32+I32+K32</f>
        <v>74.997</v>
      </c>
      <c r="O32" s="182"/>
    </row>
    <row r="33" spans="2:13">
      <c r="C33" s="81"/>
    </row>
    <row r="34" spans="2:13" ht="26.25">
      <c r="B34" s="147" t="s">
        <v>131</v>
      </c>
    </row>
    <row r="35" spans="2:13" ht="26.25">
      <c r="B35" s="149" t="s">
        <v>14</v>
      </c>
      <c r="C35" s="148"/>
      <c r="D35" s="148"/>
      <c r="E35" s="148"/>
      <c r="F35" s="148"/>
      <c r="G35" s="148"/>
      <c r="H35" s="148"/>
      <c r="I35" s="148"/>
      <c r="J35" s="148"/>
      <c r="K35" s="148"/>
    </row>
    <row r="36" spans="2:13" ht="26.25">
      <c r="B36" s="146" t="s">
        <v>20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"/>
    </row>
    <row r="37" spans="2:13" ht="26.25">
      <c r="B37" s="146" t="s">
        <v>29</v>
      </c>
      <c r="C37" s="150">
        <v>0.4</v>
      </c>
      <c r="D37" s="151"/>
      <c r="E37" s="146"/>
      <c r="F37" s="146"/>
      <c r="G37" s="193"/>
      <c r="H37" s="146"/>
      <c r="I37" s="146"/>
      <c r="J37" s="146"/>
      <c r="K37" s="146"/>
      <c r="L37" s="1"/>
    </row>
    <row r="38" spans="2:13" ht="26.25">
      <c r="B38" s="146"/>
      <c r="C38" s="146"/>
      <c r="D38" s="146"/>
      <c r="E38" s="146"/>
      <c r="F38" s="146"/>
      <c r="G38" s="193"/>
      <c r="H38" s="146"/>
      <c r="I38" s="146"/>
      <c r="J38" s="146"/>
      <c r="K38" s="146"/>
      <c r="L38" s="1"/>
    </row>
    <row r="39" spans="2:13" ht="26.25">
      <c r="B39" s="146" t="s">
        <v>31</v>
      </c>
      <c r="C39" s="146"/>
      <c r="D39" s="146"/>
      <c r="E39" s="146"/>
      <c r="F39" s="151"/>
      <c r="G39" s="152">
        <v>1</v>
      </c>
      <c r="H39" s="146"/>
      <c r="I39" s="146"/>
      <c r="J39" s="146"/>
      <c r="K39" s="146"/>
      <c r="L39" s="1"/>
    </row>
    <row r="40" spans="2:13" ht="56.25" customHeight="1">
      <c r="B40" s="571" t="s">
        <v>15</v>
      </c>
      <c r="C40" s="571"/>
      <c r="D40" s="146" t="s">
        <v>22</v>
      </c>
      <c r="E40" s="146"/>
      <c r="F40" s="146"/>
      <c r="G40" s="146"/>
      <c r="H40" s="147"/>
      <c r="I40" s="572" t="s">
        <v>91</v>
      </c>
      <c r="J40" s="572"/>
      <c r="K40" s="572"/>
      <c r="L40" s="572"/>
      <c r="M40" s="572"/>
    </row>
    <row r="41" spans="2:13" ht="26.25">
      <c r="B41" s="146"/>
      <c r="C41" s="146"/>
      <c r="D41" s="146"/>
      <c r="E41" s="146"/>
      <c r="F41" s="146"/>
      <c r="G41" s="147"/>
      <c r="H41" s="147"/>
      <c r="I41" s="147"/>
      <c r="J41" s="147"/>
      <c r="K41" s="147"/>
      <c r="L41" s="147"/>
      <c r="M41" s="148"/>
    </row>
    <row r="42" spans="2:13" ht="26.25">
      <c r="B42" s="145" t="s">
        <v>16</v>
      </c>
      <c r="C42" s="145"/>
      <c r="D42" s="146" t="s">
        <v>22</v>
      </c>
      <c r="E42" s="146"/>
      <c r="F42" s="146"/>
      <c r="G42" s="146"/>
      <c r="H42" s="146"/>
      <c r="I42" s="147" t="s">
        <v>92</v>
      </c>
      <c r="J42" s="147"/>
      <c r="K42" s="147"/>
      <c r="L42" s="147"/>
      <c r="M42" s="147"/>
    </row>
  </sheetData>
  <mergeCells count="22">
    <mergeCell ref="A26:O26"/>
    <mergeCell ref="A20:N20"/>
    <mergeCell ref="A19:O19"/>
    <mergeCell ref="D27:E27"/>
    <mergeCell ref="B40:C40"/>
    <mergeCell ref="I40:M40"/>
    <mergeCell ref="F27:G27"/>
    <mergeCell ref="H27:I27"/>
    <mergeCell ref="J27:K27"/>
    <mergeCell ref="L27:M27"/>
    <mergeCell ref="A15:O15"/>
    <mergeCell ref="A16:O16"/>
    <mergeCell ref="A18:Q18"/>
    <mergeCell ref="A24:N24"/>
    <mergeCell ref="A22:N22"/>
    <mergeCell ref="A17:O17"/>
    <mergeCell ref="A14:O14"/>
    <mergeCell ref="A1:O1"/>
    <mergeCell ref="A2:O2"/>
    <mergeCell ref="A3:O3"/>
    <mergeCell ref="A12:O12"/>
    <mergeCell ref="A4:D4"/>
  </mergeCells>
  <phoneticPr fontId="14" type="noConversion"/>
  <pageMargins left="0.75" right="0.75" top="1" bottom="1" header="0.5" footer="0.5"/>
  <pageSetup paperSize="9" scale="42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УТСУРК</vt:lpstr>
      <vt:lpstr>Соціальна</vt:lpstr>
      <vt:lpstr>Магістри 2023</vt:lpstr>
      <vt:lpstr>4-Екологія 2023-</vt:lpstr>
      <vt:lpstr>4-ТТ 2023-</vt:lpstr>
      <vt:lpstr>3-Екологія 2023-</vt:lpstr>
      <vt:lpstr>3-ТТск 2023-</vt:lpstr>
      <vt:lpstr>3-ТТ 2023-</vt:lpstr>
      <vt:lpstr>2-Екологія-23-</vt:lpstr>
      <vt:lpstr>2-ТТ ск 2023-</vt:lpstr>
      <vt:lpstr>2-ТТ 2023-</vt:lpstr>
      <vt:lpstr>'2-Екологія-23-'!Область_печати</vt:lpstr>
      <vt:lpstr>'2-ТТ 2023-'!Область_печати</vt:lpstr>
      <vt:lpstr>'2-ТТ ск 2023-'!Область_печати</vt:lpstr>
      <vt:lpstr>'3-Екологія 2023-'!Область_печати</vt:lpstr>
      <vt:lpstr>'4-Екологія 2023-'!Область_печати</vt:lpstr>
      <vt:lpstr>'Магістри 2023'!Область_печати</vt:lpstr>
      <vt:lpstr>Соціальна!Область_печати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</dc:creator>
  <cp:lastModifiedBy>UZT</cp:lastModifiedBy>
  <cp:lastPrinted>2023-01-10T11:02:10Z</cp:lastPrinted>
  <dcterms:created xsi:type="dcterms:W3CDTF">2018-01-24T10:11:52Z</dcterms:created>
  <dcterms:modified xsi:type="dcterms:W3CDTF">2023-06-07T12:01:53Z</dcterms:modified>
</cp:coreProperties>
</file>